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9465"/>
  </bookViews>
  <sheets>
    <sheet name="Kanalizace" sheetId="1" r:id="rId1"/>
    <sheet name="Kanalizace 2015" sheetId="2" r:id="rId2"/>
    <sheet name="Vodovody 2015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12" i="3" l="1"/>
  <c r="L179" i="3"/>
  <c r="K179" i="3"/>
  <c r="J179" i="3"/>
  <c r="I179" i="3"/>
  <c r="G179" i="3"/>
  <c r="F179" i="3"/>
  <c r="E179" i="3"/>
  <c r="D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179" i="3" s="1"/>
  <c r="H6" i="3"/>
  <c r="AF218" i="2" l="1"/>
  <c r="AE218" i="2"/>
  <c r="AD218" i="2"/>
  <c r="AC218" i="2"/>
  <c r="AB218" i="2"/>
  <c r="AA218" i="2"/>
  <c r="Z218" i="2"/>
  <c r="P179" i="2"/>
  <c r="O179" i="2"/>
  <c r="N179" i="2"/>
  <c r="M179" i="2"/>
  <c r="L179" i="2"/>
  <c r="K179" i="2"/>
  <c r="J179" i="2"/>
  <c r="I179" i="2"/>
  <c r="H179" i="2"/>
  <c r="G179" i="2"/>
  <c r="F179" i="2"/>
  <c r="E179" i="2"/>
  <c r="D179" i="2"/>
  <c r="I189" i="1" l="1"/>
  <c r="J189" i="1"/>
  <c r="I191" i="1"/>
  <c r="J191" i="1"/>
  <c r="I193" i="1"/>
  <c r="J193" i="1"/>
  <c r="I195" i="1"/>
  <c r="J195" i="1"/>
  <c r="E180" i="1" l="1"/>
  <c r="F180" i="1"/>
  <c r="G180" i="1"/>
  <c r="H180" i="1"/>
  <c r="I180" i="1"/>
  <c r="J180" i="1"/>
  <c r="K180" i="1"/>
  <c r="L180" i="1"/>
  <c r="M180" i="1"/>
  <c r="N180" i="1"/>
  <c r="O180" i="1"/>
  <c r="P180" i="1"/>
  <c r="Q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N180" i="1"/>
  <c r="AO180" i="1"/>
  <c r="AP180" i="1"/>
  <c r="AQ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D180" i="1"/>
  <c r="AR59" i="1" l="1"/>
  <c r="AR180" i="1" s="1"/>
  <c r="R58" i="1"/>
  <c r="AM44" i="1" l="1"/>
  <c r="AM41" i="1"/>
  <c r="AM180" i="1" s="1"/>
  <c r="R33" i="1"/>
  <c r="R180" i="1" s="1"/>
  <c r="AY179" i="1" l="1"/>
  <c r="AN179" i="1"/>
  <c r="AD179" i="1"/>
  <c r="O179" i="1"/>
</calcChain>
</file>

<file path=xl/comments1.xml><?xml version="1.0" encoding="utf-8"?>
<comments xmlns="http://schemas.openxmlformats.org/spreadsheetml/2006/main">
  <authors>
    <author>spravce</author>
  </authors>
  <commentList>
    <comment ref="AN6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6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H7" authorId="0">
      <text>
        <r>
          <rPr>
            <b/>
            <sz val="9"/>
            <color indexed="81"/>
            <rFont val="Tahoma"/>
            <family val="2"/>
            <charset val="238"/>
          </rPr>
          <t>V části obce.</t>
        </r>
      </text>
    </comment>
    <comment ref="AP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Y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P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Y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P1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Y1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r. 2015.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38"/>
          </rPr>
          <t>Část objektů.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38"/>
          </rPr>
          <t>Ve špatném technickém stavu.</t>
        </r>
      </text>
    </comment>
    <comment ref="P22" authorId="0">
      <text>
        <r>
          <rPr>
            <b/>
            <sz val="9"/>
            <color indexed="81"/>
            <rFont val="Tahoma"/>
            <family val="2"/>
            <charset val="238"/>
          </rPr>
          <t>Vybudována pro lokalitu 11 rodinných domů.</t>
        </r>
      </text>
    </comment>
    <comment ref="AP2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2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2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P26" authorId="0">
      <text>
        <r>
          <rPr>
            <b/>
            <sz val="9"/>
            <color indexed="81"/>
            <rFont val="Tahoma"/>
            <family val="2"/>
            <charset val="238"/>
          </rPr>
          <t>V r. 2009 realizována výstavba JK v délce 155 m + 474 m.</t>
        </r>
      </text>
    </comment>
    <comment ref="Q26" authorId="0">
      <text>
        <r>
          <rPr>
            <b/>
            <sz val="9"/>
            <color indexed="81"/>
            <rFont val="Tahoma"/>
            <family val="2"/>
            <charset val="238"/>
          </rPr>
          <t>Podstatná část obce.</t>
        </r>
      </text>
    </comment>
    <comment ref="AP2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P2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V30" authorId="0">
      <text>
        <r>
          <rPr>
            <b/>
            <sz val="9"/>
            <color indexed="81"/>
            <rFont val="Tahoma"/>
            <family val="2"/>
            <charset val="238"/>
          </rPr>
          <t>Přes pískový filtr.</t>
        </r>
      </text>
    </comment>
    <comment ref="AW30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V31" authorId="0">
      <text>
        <r>
          <rPr>
            <b/>
            <sz val="9"/>
            <color indexed="81"/>
            <rFont val="Tahoma"/>
            <family val="2"/>
            <charset val="238"/>
          </rPr>
          <t>Přes pískový filtr.</t>
        </r>
      </text>
    </comment>
    <comment ref="AW3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V32" authorId="0">
      <text>
        <r>
          <rPr>
            <b/>
            <sz val="9"/>
            <color indexed="81"/>
            <rFont val="Tahoma"/>
            <family val="2"/>
            <charset val="238"/>
          </rPr>
          <t>Přes pískový filtr.</t>
        </r>
      </text>
    </comment>
    <comment ref="AW3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3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3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3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40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4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4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P4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4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H51" authorId="0">
      <text>
        <r>
          <rPr>
            <b/>
            <sz val="9"/>
            <color indexed="81"/>
            <rFont val="Tahoma"/>
            <family val="2"/>
            <charset val="238"/>
          </rPr>
          <t>Pouze v části obce. Kanalizace je ve špatném technickém stavu.</t>
        </r>
      </text>
    </comment>
    <comment ref="AP5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5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54" authorId="0">
      <text>
        <r>
          <rPr>
            <b/>
            <sz val="9"/>
            <color indexed="81"/>
            <rFont val="Tahoma"/>
            <family val="2"/>
            <charset val="238"/>
          </rPr>
          <t>Možno využít
extenzivních systémů čištění (biologické rybníky, kořenová ČOV, umělý mokřad).</t>
        </r>
      </text>
    </comment>
    <comment ref="AW55" authorId="0">
      <text>
        <r>
          <rPr>
            <b/>
            <sz val="9"/>
            <color indexed="81"/>
            <rFont val="Tahoma"/>
            <family val="2"/>
            <charset val="238"/>
          </rPr>
          <t>Možno využít
extenzivních systémů čištění (biologické rybníky, kořenová ČOV, umělý mokřad).</t>
        </r>
      </text>
    </comment>
    <comment ref="AG56" authorId="0">
      <text>
        <r>
          <rPr>
            <b/>
            <sz val="9"/>
            <color indexed="81"/>
            <rFont val="Tahoma"/>
            <family val="2"/>
            <charset val="238"/>
          </rPr>
          <t>Odpadní vody odtékají po předčištění v biologických septicích nebo v domovních čističkách odpadních vod (50 %
obyvatelstva je připojeno na 1 domovní čistírnu ústavu sociální péče) přímo do toku Barborka nebo jsou vypouštěny
do bezodtokých jímek, odkud jsou vyváženy na ČOV Pacov.</t>
        </r>
      </text>
    </comment>
    <comment ref="AH56" authorId="0">
      <text>
        <r>
          <rPr>
            <b/>
            <sz val="9"/>
            <color indexed="81"/>
            <rFont val="Tahoma"/>
            <family val="2"/>
            <charset val="238"/>
          </rPr>
          <t>Pouze v části obce.</t>
        </r>
      </text>
    </comment>
    <comment ref="AW56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Q5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61" authorId="0">
      <text>
        <r>
          <rPr>
            <b/>
            <sz val="9"/>
            <color indexed="81"/>
            <rFont val="Tahoma"/>
            <family val="2"/>
            <charset val="238"/>
          </rPr>
          <t>Společná ČOV pro Nové a Staré Vyklantice. Nepředpokládá se realizace do r. 2015.</t>
        </r>
      </text>
    </comment>
    <comment ref="AW62" authorId="0">
      <text>
        <r>
          <rPr>
            <b/>
            <sz val="9"/>
            <color indexed="81"/>
            <rFont val="Tahoma"/>
            <family val="2"/>
            <charset val="238"/>
          </rPr>
          <t>Společná ČOV pro Nové a Staré Vyklantice. Nepředpokládá se realizace do r. 2015.</t>
        </r>
      </text>
    </comment>
    <comment ref="AH68" authorId="0">
      <text>
        <r>
          <rPr>
            <b/>
            <sz val="9"/>
            <color indexed="81"/>
            <rFont val="Tahoma"/>
            <family val="2"/>
            <charset val="238"/>
          </rPr>
          <t>Pouze v části obce.</t>
        </r>
      </text>
    </comment>
    <comment ref="AP6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6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P70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W7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73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7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80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9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9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00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0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0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M108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ulice V Oboře, Štítného,U Nádraží. V roce 2007 - pro výstbavbu 27 BJ (301 m)</t>
        </r>
      </text>
    </comment>
    <comment ref="AW109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1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14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16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H119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pouze část obce</t>
        </r>
      </text>
    </comment>
    <comment ref="AH120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pouze část obce</t>
        </r>
      </text>
    </comment>
    <comment ref="AH12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pouze část obce</t>
        </r>
      </text>
    </comment>
    <comment ref="AH123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pouze část obce</t>
        </r>
      </text>
    </comment>
    <comment ref="P127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využívána jako děštová</t>
        </r>
      </text>
    </comment>
    <comment ref="AW133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N135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W13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P137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N138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W13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N14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43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44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46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47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59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P161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N165" authorId="0">
      <text>
        <r>
          <rPr>
            <sz val="9"/>
            <color indexed="81"/>
            <rFont val="Tahoma"/>
            <family val="2"/>
            <charset val="238"/>
          </rPr>
          <t xml:space="preserve">
vybudování odlehčovací komory a stabilizační nádrže. Nádrž bude předělena zemní hrázkou na usazovací prostor a biologický stupeň
. Lze uvažovat o doplnění aerac
Mechanické předčištění bude provedeno v domovních septicích a domovních
čistírnách. Nepředpokládá se výstavba
do konce roku 2015.</t>
        </r>
      </text>
    </comment>
    <comment ref="AN167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Nepředpokládá se výstavba do roku 2015.</t>
        </r>
      </text>
    </comment>
    <comment ref="AW170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1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2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5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6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7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  <comment ref="AW178" authorId="0">
      <text>
        <r>
          <rPr>
            <b/>
            <sz val="9"/>
            <color indexed="81"/>
            <rFont val="Tahoma"/>
            <family val="2"/>
            <charset val="238"/>
          </rPr>
          <t>Nepředpokládá se výstavba do roku 2015.</t>
        </r>
      </text>
    </comment>
  </commentList>
</comments>
</file>

<file path=xl/comments2.xml><?xml version="1.0" encoding="utf-8"?>
<comments xmlns="http://schemas.openxmlformats.org/spreadsheetml/2006/main">
  <authors>
    <author>Kurz_PC</author>
  </authors>
  <commentList>
    <comment ref="O74" authorId="0">
      <text>
        <r>
          <rPr>
            <b/>
            <sz val="9"/>
            <color indexed="81"/>
            <rFont val="Tahoma"/>
            <family val="2"/>
            <charset val="238"/>
          </rPr>
          <t>Kurz_PC:</t>
        </r>
        <r>
          <rPr>
            <sz val="9"/>
            <color indexed="81"/>
            <rFont val="Tahoma"/>
            <family val="2"/>
            <charset val="238"/>
          </rPr>
          <t xml:space="preserve">
Nový Rybník</t>
        </r>
      </text>
    </comment>
  </commentList>
</comments>
</file>

<file path=xl/sharedStrings.xml><?xml version="1.0" encoding="utf-8"?>
<sst xmlns="http://schemas.openxmlformats.org/spreadsheetml/2006/main" count="1250" uniqueCount="364">
  <si>
    <t>ORP Pacov</t>
  </si>
  <si>
    <t>Bratřice</t>
  </si>
  <si>
    <t>Cetule</t>
  </si>
  <si>
    <t>Buřenice</t>
  </si>
  <si>
    <t>Babice</t>
  </si>
  <si>
    <t>Kyjov</t>
  </si>
  <si>
    <t>Radějov</t>
  </si>
  <si>
    <t>Cetoraz</t>
  </si>
  <si>
    <t>Čáslavsko</t>
  </si>
  <si>
    <t>Jelenov</t>
  </si>
  <si>
    <t>Kopaniny</t>
  </si>
  <si>
    <t>Skočidolovice</t>
  </si>
  <si>
    <t>Štědrovice</t>
  </si>
  <si>
    <t>Dobrá Voda u Pacova</t>
  </si>
  <si>
    <t>Důl</t>
  </si>
  <si>
    <t>Nová Ves</t>
  </si>
  <si>
    <t>Eš</t>
  </si>
  <si>
    <t>Kámen</t>
  </si>
  <si>
    <t>Nízká Lhota</t>
  </si>
  <si>
    <t>Nový Dvůr</t>
  </si>
  <si>
    <t>Lesná</t>
  </si>
  <si>
    <t>Lukavec</t>
  </si>
  <si>
    <t>Bezděkov</t>
  </si>
  <si>
    <t>Týmova Ves</t>
  </si>
  <si>
    <t>Velká Ves</t>
  </si>
  <si>
    <t>Mezilesí</t>
  </si>
  <si>
    <t>Holýšov</t>
  </si>
  <si>
    <t>Zelená Ves</t>
  </si>
  <si>
    <t>Obrataň</t>
  </si>
  <si>
    <t>Bezděčín</t>
  </si>
  <si>
    <t>Hrobská Zahrádka</t>
  </si>
  <si>
    <t>Moudrov</t>
  </si>
  <si>
    <t>Sudkův Důl</t>
  </si>
  <si>
    <t>Šimpach</t>
  </si>
  <si>
    <t>Údolí</t>
  </si>
  <si>
    <t>Vintířov</t>
  </si>
  <si>
    <t>Pacov</t>
  </si>
  <si>
    <t>Bedřichov</t>
  </si>
  <si>
    <t>Jetřichovec</t>
  </si>
  <si>
    <t>Roučkovice</t>
  </si>
  <si>
    <t>Velká Rovná</t>
  </si>
  <si>
    <t>Zhoř</t>
  </si>
  <si>
    <t>Pošná</t>
  </si>
  <si>
    <t>Nesvačily</t>
  </si>
  <si>
    <t>Proseč</t>
  </si>
  <si>
    <t>Zahrádka</t>
  </si>
  <si>
    <t>Salačova Lhota</t>
  </si>
  <si>
    <t>Malá Černá</t>
  </si>
  <si>
    <t>Velká Černá</t>
  </si>
  <si>
    <t>Samšín</t>
  </si>
  <si>
    <t>Přáslavice</t>
  </si>
  <si>
    <t>Těchobuz</t>
  </si>
  <si>
    <t>Útěchovice pod Stražištěm</t>
  </si>
  <si>
    <t>Velká Chyška</t>
  </si>
  <si>
    <t>Věžná</t>
  </si>
  <si>
    <t>Brná</t>
  </si>
  <si>
    <t>Vyklantice</t>
  </si>
  <si>
    <t>Staré Vyklantice</t>
  </si>
  <si>
    <t>Nové Vyklantice</t>
  </si>
  <si>
    <t>Kateřinky</t>
  </si>
  <si>
    <t>Nový Smrdov</t>
  </si>
  <si>
    <t>Petrovsko</t>
  </si>
  <si>
    <t>Starý Smrdov</t>
  </si>
  <si>
    <t>Vysoká Lhota</t>
  </si>
  <si>
    <t>Zhořec</t>
  </si>
  <si>
    <t>Zlátenka</t>
  </si>
  <si>
    <t>ORP Pelhřimov</t>
  </si>
  <si>
    <t>Arneštovice</t>
  </si>
  <si>
    <t>Bělá</t>
  </si>
  <si>
    <t>Bohdalín</t>
  </si>
  <si>
    <t>Bořetice</t>
  </si>
  <si>
    <t>Bořetín</t>
  </si>
  <si>
    <t>Božejov</t>
  </si>
  <si>
    <t>Častrov</t>
  </si>
  <si>
    <t>Ctiboř</t>
  </si>
  <si>
    <t>Jakubín</t>
  </si>
  <si>
    <t>Metánov</t>
  </si>
  <si>
    <t>Pelec</t>
  </si>
  <si>
    <t>Perky</t>
  </si>
  <si>
    <t>Černov</t>
  </si>
  <si>
    <t>Černovice</t>
  </si>
  <si>
    <t>Benešov</t>
  </si>
  <si>
    <t>Dobešov</t>
  </si>
  <si>
    <t>Panské Mlýny</t>
  </si>
  <si>
    <t>Rytov</t>
  </si>
  <si>
    <t>Střítež</t>
  </si>
  <si>
    <t>Svatava</t>
  </si>
  <si>
    <t>Vackov</t>
  </si>
  <si>
    <t>Vlkosovice</t>
  </si>
  <si>
    <t>Hojovice</t>
  </si>
  <si>
    <t>Horní Cerekev</t>
  </si>
  <si>
    <t>Hříběcí</t>
  </si>
  <si>
    <t>Chrástov</t>
  </si>
  <si>
    <t>Těšenov</t>
  </si>
  <si>
    <t>Turovka</t>
  </si>
  <si>
    <t>ORP Jihlava</t>
  </si>
  <si>
    <t>Horní Dubenky</t>
  </si>
  <si>
    <t>Horní Ves</t>
  </si>
  <si>
    <t>Hořepník</t>
  </si>
  <si>
    <t>Březina</t>
  </si>
  <si>
    <t>Mašovice</t>
  </si>
  <si>
    <t>Vítovice</t>
  </si>
  <si>
    <t>Chýstovice</t>
  </si>
  <si>
    <t>Jedlina</t>
  </si>
  <si>
    <t>Chyšná</t>
  </si>
  <si>
    <t>Kamenice nad Lipou</t>
  </si>
  <si>
    <t>Antonka</t>
  </si>
  <si>
    <t>Březí</t>
  </si>
  <si>
    <t>Gabrielka</t>
  </si>
  <si>
    <t>Johanka</t>
  </si>
  <si>
    <t>Pravíkov</t>
  </si>
  <si>
    <t>Vodná</t>
  </si>
  <si>
    <t>Košetice</t>
  </si>
  <si>
    <t>Křeč</t>
  </si>
  <si>
    <t>Křešín</t>
  </si>
  <si>
    <t>Blažnov</t>
  </si>
  <si>
    <t>Čeněnice</t>
  </si>
  <si>
    <t>Kramolín</t>
  </si>
  <si>
    <t>Mohelnice</t>
  </si>
  <si>
    <t>Leskovice</t>
  </si>
  <si>
    <t>Lhota-Vlasenice</t>
  </si>
  <si>
    <t>Lhota</t>
  </si>
  <si>
    <t>Vlasenice</t>
  </si>
  <si>
    <t>Lidmaň</t>
  </si>
  <si>
    <t>Bohutín</t>
  </si>
  <si>
    <t>Hojava</t>
  </si>
  <si>
    <t>Lidmaňka</t>
  </si>
  <si>
    <t>Martinice u Onšova</t>
  </si>
  <si>
    <t>Skoranovice</t>
  </si>
  <si>
    <t>Mezná</t>
  </si>
  <si>
    <t>Vratišov</t>
  </si>
  <si>
    <t>Mnich</t>
  </si>
  <si>
    <t>Dvořiště</t>
  </si>
  <si>
    <t>Chválkov</t>
  </si>
  <si>
    <t>Mirotín</t>
  </si>
  <si>
    <t>Rutov</t>
  </si>
  <si>
    <t>Moraveč</t>
  </si>
  <si>
    <t>Nová Cerekev</t>
  </si>
  <si>
    <t>Částkovice</t>
  </si>
  <si>
    <t>Chmelná</t>
  </si>
  <si>
    <t>Markvarec</t>
  </si>
  <si>
    <t>Myslov</t>
  </si>
  <si>
    <t>Proseč-Obořiště</t>
  </si>
  <si>
    <t>Stanovice</t>
  </si>
  <si>
    <t>Onšov</t>
  </si>
  <si>
    <t>Chlovy</t>
  </si>
  <si>
    <t>Těškovice</t>
  </si>
  <si>
    <t>Počátky</t>
  </si>
  <si>
    <t>Heřmaneč</t>
  </si>
  <si>
    <t>Horní Vilímeč</t>
  </si>
  <si>
    <t>Léskovec</t>
  </si>
  <si>
    <t>Prostý</t>
  </si>
  <si>
    <t>Vesce</t>
  </si>
  <si>
    <t>Polesí</t>
  </si>
  <si>
    <t>Rodinov</t>
  </si>
  <si>
    <t>Rovná</t>
  </si>
  <si>
    <t>Stojčín</t>
  </si>
  <si>
    <t>Bor</t>
  </si>
  <si>
    <t>Krumvald</t>
  </si>
  <si>
    <t>Těmice</t>
  </si>
  <si>
    <t>Babín</t>
  </si>
  <si>
    <t>Drahoňov</t>
  </si>
  <si>
    <t>Dráchov</t>
  </si>
  <si>
    <t>Knížata</t>
  </si>
  <si>
    <t>Nový Drahoňov</t>
  </si>
  <si>
    <t>Ústrašín</t>
  </si>
  <si>
    <t>Včelnička</t>
  </si>
  <si>
    <t>Veselá</t>
  </si>
  <si>
    <t>Žirovnice</t>
  </si>
  <si>
    <t>Cholunná</t>
  </si>
  <si>
    <t>Lítkovice</t>
  </si>
  <si>
    <t>Stranná</t>
  </si>
  <si>
    <t>Štítné</t>
  </si>
  <si>
    <t>Vlčetín</t>
  </si>
  <si>
    <t>Celkem</t>
  </si>
  <si>
    <t>jednotná kanalizační síť</t>
  </si>
  <si>
    <t>vyústění do vodoteče</t>
  </si>
  <si>
    <t>bezodtokové jímky</t>
  </si>
  <si>
    <t>provozovatel kanalizace</t>
  </si>
  <si>
    <t>obec</t>
  </si>
  <si>
    <t>vyváženy na pole</t>
  </si>
  <si>
    <t>vyváženy do ČOV</t>
  </si>
  <si>
    <t>dešťová kanalizace</t>
  </si>
  <si>
    <t>dobudování kanalizačního systému</t>
  </si>
  <si>
    <t>výstavba ČOV</t>
  </si>
  <si>
    <t>likvidace stávajícím způsobem</t>
  </si>
  <si>
    <t>Významní producenti odpadních vod</t>
  </si>
  <si>
    <t>kravín VOD Jetřichovec</t>
  </si>
  <si>
    <t>celková délka JK (m)</t>
  </si>
  <si>
    <t>vyústění do rybníka</t>
  </si>
  <si>
    <t>VOKA-OBEC Buřenice</t>
  </si>
  <si>
    <t>počet napojených trvalých obyvatel (cca)</t>
  </si>
  <si>
    <t>není</t>
  </si>
  <si>
    <t>ne</t>
  </si>
  <si>
    <t>výstavba oddílné splaškové kanalizace</t>
  </si>
  <si>
    <t>splašková kanalizace</t>
  </si>
  <si>
    <t>roky výstavby</t>
  </si>
  <si>
    <t>1965-1972</t>
  </si>
  <si>
    <t>počet trvalých obyvatel</t>
  </si>
  <si>
    <t>počet rekreantů (cca)</t>
  </si>
  <si>
    <t>ORP</t>
  </si>
  <si>
    <t>Místní části</t>
  </si>
  <si>
    <t>Obec</t>
  </si>
  <si>
    <t>celková délka DK (m)</t>
  </si>
  <si>
    <t>plánovaný rozvoj</t>
  </si>
  <si>
    <t>ano</t>
  </si>
  <si>
    <t>počet obyv. napojených na kanalizaci (rok 2005)</t>
  </si>
  <si>
    <t>počet obyv. napojených na ČOV  (rok 2005)</t>
  </si>
  <si>
    <t>počet obyv. napojených na kanalizaci (rok 2015)</t>
  </si>
  <si>
    <t>počet obyv. napojených na ČOV  (rok 2015)</t>
  </si>
  <si>
    <t>Spec. produkce odp. vod obyv. (l/os./den) rok 2005</t>
  </si>
  <si>
    <t>Spec. produkce odp. vod obyv. (l/os./den) rok 2015</t>
  </si>
  <si>
    <t>Produkce odp. vod (m3/den) rok 2005</t>
  </si>
  <si>
    <t>Produkce odp. vod (m3/den) rok 2015</t>
  </si>
  <si>
    <t>stáří stok (cca let)</t>
  </si>
  <si>
    <t>OV odtékají přímo do toku</t>
  </si>
  <si>
    <t>dle PRVK (r. 2000?)</t>
  </si>
  <si>
    <t>2010+2011</t>
  </si>
  <si>
    <t>kapacita ČOV (EO)</t>
  </si>
  <si>
    <t>VOKAobec</t>
  </si>
  <si>
    <t>splašková gravitační kanalizace</t>
  </si>
  <si>
    <t>1977-1978</t>
  </si>
  <si>
    <t>VOKA-Obec Důl</t>
  </si>
  <si>
    <t>napojení na ČOV jiné obce</t>
  </si>
  <si>
    <t>Obec Lesná</t>
  </si>
  <si>
    <t>ZD Kámen</t>
  </si>
  <si>
    <t>1965-1970</t>
  </si>
  <si>
    <t>Obec Lukavec</t>
  </si>
  <si>
    <t>1978-2000/2009</t>
  </si>
  <si>
    <t>VODAK Humpolec</t>
  </si>
  <si>
    <t>Obec Mezilesí</t>
  </si>
  <si>
    <t>napojení na ČOV v kmenové obci</t>
  </si>
  <si>
    <t>výstavba biodiskové ČOV</t>
  </si>
  <si>
    <t>1992-1994</t>
  </si>
  <si>
    <t>1994-1995</t>
  </si>
  <si>
    <t>1992-1995+2009</t>
  </si>
  <si>
    <t>1960-1970</t>
  </si>
  <si>
    <t>1970-1975</t>
  </si>
  <si>
    <t>celková délka rekonstrukce sítě (m)</t>
  </si>
  <si>
    <t>rekonstrukce sítě</t>
  </si>
  <si>
    <t>1975-1976</t>
  </si>
  <si>
    <t>1965-1966</t>
  </si>
  <si>
    <t>vyústění do vodoteče a čištění v biologickém rybníku</t>
  </si>
  <si>
    <t>2008+2009+2010</t>
  </si>
  <si>
    <t>1995-2000</t>
  </si>
  <si>
    <t>celková délka SK, příp. + přivaděč (m)</t>
  </si>
  <si>
    <t>1978-1985</t>
  </si>
  <si>
    <t>vyústění do biologického rybníka</t>
  </si>
  <si>
    <t>výstavba přečerpávací stanice</t>
  </si>
  <si>
    <t>1. PACOVSKÉ STROJÍRNY a.s. [TOV], 2. Kojenecké BOHEMIA s.r.o. – sodovkárna [-], 3. UNIKO s r.o. [TOV], 4. BELTECH [TOV], 5.Selekta Pacov [-], 6 .AUTIA Pacov s.r.o. [TOV], 7. AUTO PACOV, s.r.o. [TOV], 8 . Šefl, Stanislav ing.– MEDOS čerp.stanice, 9 .Agroalfa – čistička osiv, 10. DUP –družstvo Pelhřimov, 11. VOD Jetřichovec 12. Krejča Karel – truhlářství, 13. VODAK Humpolec, s.r.o., 14. Rendl Zdeněk – výroba kožené galanterie, 15. Filsak Josef –truhlářství, 16. ICOM transport divize Pacov a.s., 17. Elektro v.d. Pacov, 18. KOH-I-NOOR HARTMUTH Trade a.s., 19. Šíma Josef – autodílna, 20. JAS</t>
  </si>
  <si>
    <t>před vypuštěním do kanalizace jsou OV čištěny v domovních/biologických septicích</t>
  </si>
  <si>
    <t>celková délka navrhovaných stok, příp. + výtlak (m)</t>
  </si>
  <si>
    <t>výstavba jednotné kanalizace</t>
  </si>
  <si>
    <t>1963-1965</t>
  </si>
  <si>
    <t>1950-1955</t>
  </si>
  <si>
    <t>VOD Kámen, Cinis</t>
  </si>
  <si>
    <t>OV přes domovní septiky vypouštěny do vodoteče/ rybníka</t>
  </si>
  <si>
    <t>vyústění do mechan.-biolog. ČOV</t>
  </si>
  <si>
    <t>výstavba mechan.-biol. ČOV</t>
  </si>
  <si>
    <t>příp./ předpokl. výstavba domácích ČOV</t>
  </si>
  <si>
    <t>1980-85</t>
  </si>
  <si>
    <t>VOKA</t>
  </si>
  <si>
    <t>likvidace individuálním způsobem</t>
  </si>
  <si>
    <t>Vodak Humpolec</t>
  </si>
  <si>
    <t xml:space="preserve">1.AGROSLUŽBY, a.s. [ - ] – odběr: Havlíčkova, 394 03 Horní Cerekev , tel.: 565 396 120 I
Č: 4906083 2. DRUPO v.d. [-] - – vlastník: Březinova 323, 394 03 Horní Cerekev , tel.: 565 396 421 IČ: 028690 odběry:Sériová provozovna - Polní 442, 394 03 Horní Cerekev, Ústředí - Březinova 323, 394 03 Horní Cerekev, Byty – dům č.p. 230, 394 03 Horní Cerekev, Prodejna - Březinova 356, 394 03 Horní Cerekev,3.MONT PRINT, s.r.o. [-]–odběr :Havlíčkova 120, 394 03 Horní Cerkev, tel.: 565396130, IČ: 60069716, výrobní hala 4. ČESKÉ DRÁHY[-] – vlastník: Pávovská 2 /a, 586 01 Jihlava odběry:Železniční stanice , OTV , Březinova, 394 03 HorníCerekev, tel.:565 396 292 , Noclehárny , Polní, 394 03 Horní Cerkev tel.: 565 396 292, 5. IBK TRADE – Ing. Bohumil Kratochvíl [ ] – vlastník :Dolanská 7/337, 161 00 Praha 6 IČ: 47590882 , odběr: Havlíčkova 157,394 03 Horní Cerekev, tel.:565 396 180 , 6.LESY ČR, s.p. [-] – vlastník : Pražská 1156, 393 01 Pelhřimov, IČ: 42196451 odběr: Kancelář– Polní 480 ,394 03 Horní Cerkev, tel.: 565396197, 7. VODAK , s.r.o. [-] – vlastník – Pražská 544, 396 30 Humpolec, IČ: 49050541 odběr: VODAK – středisko, Kamenný Vrch 376 , 394 03 Horní Cerekev , tel.. 5653962878. AVZO – AUTOSERVIS, PNEUSERVIS [TOV] –odběr : Vilímek Petr, Havlíčkova 128, 394 03 Horní Cerkev, 9. BRÁVEK MILOŠ – vlastník: B. němcové 1749, 393 01 Pelhřimov odběr: PILA, Havlíčkova 488 , 394 03 Horní Cerekev , tel.. 565396212, počet 10. AGROAL – DŘEVOVÝROBA [TOV] – odběr: Havlíčkova, 394 03 Horní Cerekev,
</t>
  </si>
  <si>
    <t>Sklárna Janštejn s.r.o.</t>
  </si>
  <si>
    <t>1965-78</t>
  </si>
  <si>
    <t>1993-94</t>
  </si>
  <si>
    <t>pobočka firmy Alfatex Pelhřimov – textilní průmysl, v současné doběcca 40 zaměstnancůAgrodam s.r.o. nástupce JZD, stáje, dílny závodní kuchyně Statek Loutkov – sdružení fyzic. osob, bratří Horákové – stáje Pila – Josef Kejval</t>
  </si>
  <si>
    <t>1971-72</t>
  </si>
  <si>
    <t>1240, 301</t>
  </si>
  <si>
    <t>1. Kematex [-]– odběr: Masarykova 448, sídlo: Masarykova 448, Kamenice n.L., PSČ394 70, IČ0026142694, tel.565 432 175 2. VODAK Humpolec, s.r.o [-]– odběr: Zahradní 535, sídlo: Pražská 544, Humpolec, PSČ396 30, IČ 49050541, tel.565 533 3 81-2 3. SK-Universal [-]– odběr: Štítného 17, sídlo: Masarykova 452, Kamenice n.L., PSČ394 81, IČ0015825604, 4. HUPERZ CZ [TOV ] – odběr: Masarykova 788, sídlo: Masarykova 788, Kamenice n.L., PSČ394 81, IČ0025189603 5. Edscha Bohemia s.r.o. [TOV ] – odběr: Masarykova 701, sídlo: Masarykova 701, Kamenice n.L., PSČ 394 81, IČ 0060827742, Zemědělské družstvo Kalich [-]– odběr: Vackova 110, sídlo: Masarykova 359, Kamenice n.L., PSČ394 81, IČ 0000112097 Lesostavby Třeboňa.s. [-]– odběr: Pelhřimovská 307, sídlo: Novohradská 226, Jindřichův Hradec PSČ379 25,IČ0047239328 Velíšek Zdeněk – soukromá pekárna [-] – odběr: Masarykova 350, sídlo: Masarykova 25, Kamenice n.L., PSČ 39481, I Č0040693694 Alfena [-] – U Nádraží 789, sídlo: Okružní 944, Humpolec, PSČ 396 01, IČ: 0025152530, tel. 565 432 093 Řezka Miroslav – Teplárna – [-] odběr: Za Kult.domem 641, sídlo: Za Kulturním domem 641, Kamenice n.L., PSČ 394 81, IČ 0042366607 I. Kamenická stavební a obchodní firma s.r.o. [TOV] – odběr: U Kultur.domu 770, sídlo: UKultur.domu 770, Kamenice n.L., PSČ394 81, IČ0060838531, tel. 565 4322</t>
  </si>
  <si>
    <t>1 - AGRODRUŽSTVO [TOV] –odběr: Košetice 71,č.odběru:8449,8579,sídlo Košetice 212, PSČ394 22, IČ0000111384, DIČ094-00111384, telefon: 565498121, e-mail2 - SPRÁVA A ÚDRŽBA SILNIC s.p.o. [TOV] –č.odběru 8642 Košetice,sídlo Myslotínská 1887, Pelhřimov, PSČ39301 IČ, telefon:565498148, e-mail 3 - JEDNOTA SD [-] – odběr Košetice 234,č.odběru 8599,sídlo Masarykova 350, PSČ394 85, IČ0000031887, DIČ093-00031887, telefon: 565498171, e-mail 4 - Big Hope – lihovar Košetice [TOV] – odbr: Košetice 73,č.odběru 8452, sídlo: Malá Strana 73, Košetice , PSČ394 22, IČ0025842781, DIČ358-25842781, telefon 603 211 239, e-mail</t>
  </si>
  <si>
    <t>výstavba bio rybníků</t>
  </si>
  <si>
    <t>300+880</t>
  </si>
  <si>
    <t>vyústěny do stabilizační nádrže</t>
  </si>
  <si>
    <t>Mléčnice Lhota</t>
  </si>
  <si>
    <t>2006-2009</t>
  </si>
  <si>
    <t>1970-72</t>
  </si>
  <si>
    <t>4000+450</t>
  </si>
  <si>
    <t>ZD Černovice,ÚSP Lidmaň,Böhmerwald Fenster sro (výroba plast. oken). Množství odpadních vod není měřeno</t>
  </si>
  <si>
    <t>1960-65</t>
  </si>
  <si>
    <t>1274+205</t>
  </si>
  <si>
    <t xml:space="preserve">Obec </t>
  </si>
  <si>
    <t>1960-62</t>
  </si>
  <si>
    <t>1966-68</t>
  </si>
  <si>
    <t>1960-64</t>
  </si>
  <si>
    <t>Obec Nová Cerekev</t>
  </si>
  <si>
    <t>1968-1995</t>
  </si>
  <si>
    <t>POVAK</t>
  </si>
  <si>
    <t>1245+550</t>
  </si>
  <si>
    <t>1976-77</t>
  </si>
  <si>
    <t>2001-2002</t>
  </si>
  <si>
    <t>1948-1955</t>
  </si>
  <si>
    <t>NECHYBA PAVEL S.R.O. Nádražní 1403
Množství odpadních vod: 14 197 m3/rok PRANTL JAN, MASNÝ PRŮMYSL, Nerudova ul. Množství odpadních vod: 24 803 m3/rok KNOFLÍKÁŘSKÝ PRŮMYSL A.S.Množství odpadních vod: 25 014 m3/rok</t>
  </si>
  <si>
    <t>děšťová kanalizace</t>
  </si>
  <si>
    <t>Rok 2005</t>
  </si>
  <si>
    <t>Rok 2015</t>
  </si>
  <si>
    <t>Počet obyvatel napojených na kanalizaci</t>
  </si>
  <si>
    <t xml:space="preserve">Počet obyvatel napojených na ČOV </t>
  </si>
  <si>
    <t>Produkce odpadních vod (m3/den)</t>
  </si>
  <si>
    <t xml:space="preserve">Spec. produkce odpadních vod obyv. (l/os./den) </t>
  </si>
  <si>
    <t xml:space="preserve">Počet obyvatel napojených na kanalizaci </t>
  </si>
  <si>
    <t xml:space="preserve">Počet obyvatel napojených na ČOV  </t>
  </si>
  <si>
    <t>Obce s mechanicko biologickou ČOV</t>
  </si>
  <si>
    <t>Obce s dalšími typy čištění odpadních vod</t>
  </si>
  <si>
    <t>ORP Pacov:</t>
  </si>
  <si>
    <t>ORP Pelhřimov:</t>
  </si>
  <si>
    <t>ORP Jihlava:</t>
  </si>
  <si>
    <r>
      <t>·</t>
    </r>
    <r>
      <rPr>
        <sz val="10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Božejov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</si>
  <si>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Cetoraz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</si>
  <si>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Lukavec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</si>
  <si>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Obrataň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</si>
  <si>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Pacov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</si>
  <si>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Lidmaň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</si>
  <si>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Nová Cerekev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</si>
  <si>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Počátky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</si>
  <si>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Těmice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</si>
  <si>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Žirovnice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</si>
  <si>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Kamenice nad Lipou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</si>
  <si>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Hořepník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</si>
  <si>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Horní Cerekev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</si>
  <si>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Černovice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</si>
  <si>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Košetice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</si>
  <si>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Bohdalín (biologický rybník s odlehčovací komorou)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</si>
  <si>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Bělá (centrální septik s pískovým filtrem)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</si>
  <si>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Samšín (biologický rybník)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</si>
  <si>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Mnich (biologická čistírna – rybník Plný)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</si>
  <si>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Onšov (kořenová čistírna)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</si>
  <si>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Horní Dubenky (ČOV s nízko zátěžovou aktivací a s částečnou aerobní stabilizací kalu)</t>
    </r>
  </si>
  <si>
    <r>
      <t xml:space="preserve">· </t>
    </r>
    <r>
      <rPr>
        <sz val="10"/>
        <color theme="1"/>
        <rFont val="Calibri"/>
        <family val="2"/>
        <charset val="238"/>
        <scheme val="minor"/>
      </rPr>
      <t>Bořetín (kořenová čistírna – Nový rybník)</t>
    </r>
  </si>
  <si>
    <t>počet trvalých obyvatel a rekreantů</t>
  </si>
  <si>
    <t>dle PRVK (r. 2000)</t>
  </si>
  <si>
    <t>počet rekreantů (cca) 2000</t>
  </si>
  <si>
    <t>počet rekreantů (cca) 2015</t>
  </si>
  <si>
    <t>Celkem místních částí</t>
  </si>
  <si>
    <t>Bezodtokové jímky</t>
  </si>
  <si>
    <t>Jednotná kanalizační síť</t>
  </si>
  <si>
    <t>ČOV</t>
  </si>
  <si>
    <t>Počet obyvatel připojených na ČOV 2005</t>
  </si>
  <si>
    <t>Počet obyvatel připojených na ČOV 2015</t>
  </si>
  <si>
    <t>Mechanicko-biologická ČOV</t>
  </si>
  <si>
    <t>Biologický rybník</t>
  </si>
  <si>
    <t>Kořenová čistírna</t>
  </si>
  <si>
    <t>Splašková kanalizace v PVC</t>
  </si>
  <si>
    <t>Gravitační kanalizace</t>
  </si>
  <si>
    <t>Dešťová kanalizace z betonových trub</t>
  </si>
  <si>
    <t>Mělce uložená kanalizace z betonových trub</t>
  </si>
  <si>
    <t>Domovní septiky</t>
  </si>
  <si>
    <t>Zdroj dat: http://prvk.kr-vysocina.cz/karty-obci (aktualizace dat 30.4.2015)</t>
  </si>
  <si>
    <t>Celkový počet obyvatel 2015</t>
  </si>
  <si>
    <t>Připojení obyvatelé na vodovod</t>
  </si>
  <si>
    <t>Počet obyvatel připojených na vodovod 2005</t>
  </si>
  <si>
    <t>Počet obyvatel připojených na vodovod 2015</t>
  </si>
  <si>
    <t>Počet obcí napojených na vodovod 2015</t>
  </si>
  <si>
    <t>Počet obyvatel napojených na vodovod 2014</t>
  </si>
  <si>
    <t xml:space="preserve">Počet obcí napojených na vodovod </t>
  </si>
  <si>
    <t>Počet obyvatel v obcích napojených na vodovod</t>
  </si>
  <si>
    <t xml:space="preserve">Počet obcí nenapojených na vodovod </t>
  </si>
  <si>
    <t>Počet obyvatel v obcích nenapojených na vodovod</t>
  </si>
  <si>
    <t>Počet obyvatel napojených na vodovod 2015</t>
  </si>
  <si>
    <t>Počet obcí napojených na vodovod včetně rekreantů 2015</t>
  </si>
  <si>
    <t>Napojení</t>
  </si>
  <si>
    <t>Nenapojení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</si>
</sst>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Border="1"/>
    <xf numFmtId="0" fontId="0" fillId="0" borderId="4" xfId="0" applyBorder="1"/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5" xfId="0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5" xfId="0" applyFont="1" applyBorder="1" applyAlignment="1">
      <alignment horizontal="left" vertical="center" wrapText="1"/>
    </xf>
    <xf numFmtId="0" fontId="0" fillId="0" borderId="15" xfId="0" applyFill="1" applyBorder="1"/>
    <xf numFmtId="0" fontId="0" fillId="0" borderId="16" xfId="0" applyBorder="1"/>
    <xf numFmtId="0" fontId="3" fillId="0" borderId="17" xfId="0" applyFont="1" applyBorder="1" applyAlignment="1">
      <alignment horizontal="left" vertical="center" wrapText="1"/>
    </xf>
    <xf numFmtId="0" fontId="0" fillId="0" borderId="17" xfId="0" applyFill="1" applyBorder="1"/>
    <xf numFmtId="0" fontId="0" fillId="0" borderId="18" xfId="0" applyBorder="1"/>
    <xf numFmtId="0" fontId="3" fillId="0" borderId="4" xfId="0" applyFont="1" applyBorder="1" applyAlignment="1">
      <alignment horizontal="left" vertical="center" wrapText="1"/>
    </xf>
    <xf numFmtId="0" fontId="0" fillId="0" borderId="4" xfId="0" applyFill="1" applyBorder="1"/>
    <xf numFmtId="0" fontId="0" fillId="0" borderId="19" xfId="0" applyFill="1" applyBorder="1"/>
    <xf numFmtId="0" fontId="0" fillId="0" borderId="20" xfId="0" applyBorder="1"/>
    <xf numFmtId="0" fontId="3" fillId="0" borderId="15" xfId="0" applyFont="1" applyBorder="1" applyAlignment="1">
      <alignment horizontal="center" vertical="center" wrapText="1"/>
    </xf>
    <xf numFmtId="0" fontId="0" fillId="0" borderId="15" xfId="0" applyBorder="1"/>
    <xf numFmtId="0" fontId="0" fillId="2" borderId="15" xfId="0" applyFill="1" applyBorder="1"/>
    <xf numFmtId="0" fontId="0" fillId="0" borderId="5" xfId="0" applyBorder="1" applyAlignment="1">
      <alignment horizontal="left"/>
    </xf>
    <xf numFmtId="0" fontId="3" fillId="0" borderId="15" xfId="0" applyFont="1" applyBorder="1" applyAlignment="1">
      <alignment horizontal="left" vertical="center" wrapText="1"/>
    </xf>
    <xf numFmtId="0" fontId="0" fillId="2" borderId="6" xfId="0" applyFill="1" applyBorder="1"/>
    <xf numFmtId="0" fontId="3" fillId="0" borderId="5" xfId="0" applyFont="1" applyBorder="1" applyAlignment="1">
      <alignment horizontal="left" vertical="center" wrapText="1"/>
    </xf>
    <xf numFmtId="0" fontId="0" fillId="0" borderId="32" xfId="0" applyFill="1" applyBorder="1"/>
    <xf numFmtId="0" fontId="0" fillId="0" borderId="33" xfId="0" applyBorder="1"/>
    <xf numFmtId="9" fontId="0" fillId="0" borderId="5" xfId="0" applyNumberFormat="1" applyFill="1" applyBorder="1"/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0" fillId="0" borderId="36" xfId="0" applyFill="1" applyBorder="1"/>
    <xf numFmtId="0" fontId="0" fillId="0" borderId="37" xfId="0" applyFill="1" applyBorder="1"/>
    <xf numFmtId="0" fontId="0" fillId="0" borderId="35" xfId="0" applyFill="1" applyBorder="1"/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8" xfId="0" applyFont="1" applyBorder="1" applyAlignment="1">
      <alignment vertical="center" wrapText="1"/>
    </xf>
    <xf numFmtId="0" fontId="3" fillId="0" borderId="38" xfId="0" applyFont="1" applyBorder="1"/>
    <xf numFmtId="0" fontId="3" fillId="3" borderId="38" xfId="0" applyFont="1" applyFill="1" applyBorder="1" applyAlignment="1">
      <alignment horizontal="left" vertical="center"/>
    </xf>
    <xf numFmtId="0" fontId="3" fillId="3" borderId="38" xfId="0" applyFont="1" applyFill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" fillId="4" borderId="38" xfId="0" applyFont="1" applyFill="1" applyBorder="1" applyAlignment="1">
      <alignment horizontal="justify" vertical="center" wrapText="1"/>
    </xf>
    <xf numFmtId="0" fontId="3" fillId="0" borderId="41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5" borderId="0" xfId="0" applyFill="1" applyBorder="1"/>
    <xf numFmtId="0" fontId="0" fillId="6" borderId="0" xfId="0" applyFill="1" applyBorder="1"/>
    <xf numFmtId="0" fontId="0" fillId="0" borderId="0" xfId="0" applyFill="1" applyBorder="1" applyAlignment="1">
      <alignment wrapText="1"/>
    </xf>
    <xf numFmtId="0" fontId="3" fillId="5" borderId="2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7" borderId="4" xfId="0" applyFill="1" applyBorder="1"/>
    <xf numFmtId="0" fontId="0" fillId="7" borderId="23" xfId="0" applyFill="1" applyBorder="1" applyAlignment="1">
      <alignment horizontal="left" vertical="center"/>
    </xf>
    <xf numFmtId="0" fontId="0" fillId="7" borderId="5" xfId="0" applyFill="1" applyBorder="1"/>
    <xf numFmtId="3" fontId="0" fillId="0" borderId="5" xfId="0" applyNumberFormat="1" applyBorder="1"/>
    <xf numFmtId="3" fontId="0" fillId="0" borderId="15" xfId="0" applyNumberFormat="1" applyBorder="1"/>
    <xf numFmtId="3" fontId="0" fillId="0" borderId="15" xfId="0" applyNumberFormat="1" applyFill="1" applyBorder="1"/>
    <xf numFmtId="3" fontId="0" fillId="0" borderId="45" xfId="0" applyNumberFormat="1" applyFill="1" applyBorder="1"/>
    <xf numFmtId="0" fontId="0" fillId="5" borderId="45" xfId="0" applyFill="1" applyBorder="1"/>
    <xf numFmtId="3" fontId="0" fillId="6" borderId="45" xfId="0" applyNumberFormat="1" applyFill="1" applyBorder="1"/>
    <xf numFmtId="0" fontId="0" fillId="0" borderId="45" xfId="0" applyFill="1" applyBorder="1" applyAlignment="1">
      <alignment wrapText="1"/>
    </xf>
    <xf numFmtId="0" fontId="0" fillId="0" borderId="45" xfId="0" applyFill="1" applyBorder="1"/>
    <xf numFmtId="0" fontId="0" fillId="7" borderId="13" xfId="0" applyFill="1" applyBorder="1" applyAlignment="1">
      <alignment horizontal="left" vertical="center"/>
    </xf>
    <xf numFmtId="3" fontId="0" fillId="0" borderId="46" xfId="0" applyNumberFormat="1" applyFill="1" applyBorder="1"/>
    <xf numFmtId="0" fontId="0" fillId="5" borderId="46" xfId="0" applyFill="1" applyBorder="1"/>
    <xf numFmtId="3" fontId="0" fillId="6" borderId="46" xfId="0" applyNumberFormat="1" applyFill="1" applyBorder="1"/>
    <xf numFmtId="0" fontId="0" fillId="0" borderId="46" xfId="0" applyFill="1" applyBorder="1" applyAlignment="1">
      <alignment wrapText="1"/>
    </xf>
    <xf numFmtId="0" fontId="0" fillId="0" borderId="46" xfId="0" applyFill="1" applyBorder="1"/>
    <xf numFmtId="0" fontId="0" fillId="7" borderId="27" xfId="0" applyFill="1" applyBorder="1" applyAlignment="1">
      <alignment horizontal="left" vertical="center"/>
    </xf>
    <xf numFmtId="3" fontId="0" fillId="0" borderId="47" xfId="0" applyNumberFormat="1" applyFill="1" applyBorder="1"/>
    <xf numFmtId="0" fontId="0" fillId="5" borderId="47" xfId="0" applyFill="1" applyBorder="1"/>
    <xf numFmtId="3" fontId="0" fillId="6" borderId="47" xfId="0" applyNumberFormat="1" applyFill="1" applyBorder="1"/>
    <xf numFmtId="0" fontId="0" fillId="0" borderId="47" xfId="0" applyFill="1" applyBorder="1" applyAlignment="1">
      <alignment wrapText="1"/>
    </xf>
    <xf numFmtId="0" fontId="0" fillId="0" borderId="47" xfId="0" applyFill="1" applyBorder="1"/>
    <xf numFmtId="0" fontId="0" fillId="7" borderId="5" xfId="0" applyFill="1" applyBorder="1" applyAlignment="1">
      <alignment horizontal="left" vertical="center"/>
    </xf>
    <xf numFmtId="0" fontId="0" fillId="5" borderId="15" xfId="0" applyFill="1" applyBorder="1"/>
    <xf numFmtId="3" fontId="0" fillId="6" borderId="15" xfId="0" applyNumberFormat="1" applyFill="1" applyBorder="1"/>
    <xf numFmtId="0" fontId="0" fillId="0" borderId="15" xfId="0" applyFill="1" applyBorder="1" applyAlignment="1">
      <alignment wrapText="1"/>
    </xf>
    <xf numFmtId="0" fontId="0" fillId="0" borderId="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48" xfId="0" applyBorder="1"/>
    <xf numFmtId="0" fontId="0" fillId="0" borderId="49" xfId="0" applyBorder="1" applyAlignment="1">
      <alignment horizontal="left" vertical="center"/>
    </xf>
    <xf numFmtId="3" fontId="0" fillId="0" borderId="23" xfId="0" applyNumberFormat="1" applyBorder="1"/>
    <xf numFmtId="3" fontId="0" fillId="0" borderId="45" xfId="0" applyNumberFormat="1" applyBorder="1"/>
    <xf numFmtId="0" fontId="0" fillId="5" borderId="50" xfId="0" applyFill="1" applyBorder="1"/>
    <xf numFmtId="3" fontId="0" fillId="6" borderId="50" xfId="0" applyNumberFormat="1" applyFill="1" applyBorder="1"/>
    <xf numFmtId="0" fontId="0" fillId="0" borderId="50" xfId="0" applyFill="1" applyBorder="1" applyAlignment="1">
      <alignment wrapText="1"/>
    </xf>
    <xf numFmtId="0" fontId="0" fillId="0" borderId="50" xfId="0" applyFill="1" applyBorder="1"/>
    <xf numFmtId="0" fontId="2" fillId="0" borderId="2" xfId="0" applyFont="1" applyBorder="1"/>
    <xf numFmtId="0" fontId="2" fillId="0" borderId="13" xfId="0" applyFont="1" applyBorder="1"/>
    <xf numFmtId="3" fontId="2" fillId="0" borderId="2" xfId="0" applyNumberFormat="1" applyFont="1" applyBorder="1"/>
    <xf numFmtId="3" fontId="2" fillId="5" borderId="2" xfId="0" applyNumberFormat="1" applyFont="1" applyFill="1" applyBorder="1"/>
    <xf numFmtId="3" fontId="2" fillId="5" borderId="13" xfId="0" applyNumberFormat="1" applyFont="1" applyFill="1" applyBorder="1"/>
    <xf numFmtId="3" fontId="2" fillId="6" borderId="13" xfId="0" applyNumberFormat="1" applyFont="1" applyFill="1" applyBorder="1"/>
    <xf numFmtId="3" fontId="2" fillId="0" borderId="13" xfId="0" applyNumberFormat="1" applyFont="1" applyFill="1" applyBorder="1"/>
    <xf numFmtId="0" fontId="2" fillId="0" borderId="0" xfId="0" applyFont="1"/>
    <xf numFmtId="3" fontId="0" fillId="0" borderId="0" xfId="0" applyNumberFormat="1"/>
    <xf numFmtId="0" fontId="0" fillId="5" borderId="0" xfId="0" applyFill="1"/>
    <xf numFmtId="3" fontId="0" fillId="6" borderId="0" xfId="0" applyNumberFormat="1" applyFill="1"/>
    <xf numFmtId="0" fontId="0" fillId="0" borderId="0" xfId="0" applyFill="1" applyAlignment="1">
      <alignment wrapText="1"/>
    </xf>
    <xf numFmtId="0" fontId="10" fillId="0" borderId="0" xfId="0" applyFont="1"/>
    <xf numFmtId="0" fontId="0" fillId="6" borderId="0" xfId="0" applyFill="1"/>
    <xf numFmtId="0" fontId="2" fillId="5" borderId="0" xfId="0" applyFont="1" applyFill="1"/>
    <xf numFmtId="0" fontId="2" fillId="6" borderId="0" xfId="0" applyFont="1" applyFill="1"/>
    <xf numFmtId="0" fontId="2" fillId="0" borderId="0" xfId="0" applyFont="1" applyFill="1" applyAlignment="1">
      <alignment wrapText="1"/>
    </xf>
    <xf numFmtId="0" fontId="3" fillId="3" borderId="51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 wrapText="1"/>
    </xf>
    <xf numFmtId="0" fontId="7" fillId="0" borderId="51" xfId="0" applyFont="1" applyBorder="1" applyAlignment="1">
      <alignment vertical="center"/>
    </xf>
    <xf numFmtId="3" fontId="7" fillId="0" borderId="51" xfId="0" applyNumberFormat="1" applyFont="1" applyBorder="1" applyAlignment="1">
      <alignment vertical="center"/>
    </xf>
    <xf numFmtId="3" fontId="7" fillId="0" borderId="5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3" fontId="6" fillId="0" borderId="0" xfId="0" applyNumberFormat="1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3" fontId="7" fillId="0" borderId="5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3" fontId="7" fillId="0" borderId="51" xfId="0" applyNumberFormat="1" applyFont="1" applyFill="1" applyBorder="1" applyAlignment="1">
      <alignment horizontal="left" vertical="center"/>
    </xf>
    <xf numFmtId="3" fontId="7" fillId="0" borderId="51" xfId="0" applyNumberFormat="1" applyFont="1" applyFill="1" applyBorder="1" applyAlignment="1">
      <alignment horizontal="right" vertical="center"/>
    </xf>
    <xf numFmtId="0" fontId="7" fillId="0" borderId="51" xfId="0" applyFont="1" applyBorder="1" applyAlignment="1">
      <alignment horizontal="left" vertical="center" wrapText="1"/>
    </xf>
    <xf numFmtId="0" fontId="3" fillId="3" borderId="51" xfId="0" applyFont="1" applyFill="1" applyBorder="1" applyAlignment="1">
      <alignment vertical="center"/>
    </xf>
    <xf numFmtId="3" fontId="3" fillId="3" borderId="51" xfId="0" applyNumberFormat="1" applyFont="1" applyFill="1" applyBorder="1" applyAlignment="1">
      <alignment vertical="center"/>
    </xf>
    <xf numFmtId="0" fontId="3" fillId="4" borderId="39" xfId="0" applyFont="1" applyFill="1" applyBorder="1" applyAlignment="1">
      <alignment horizontal="justify" vertical="center" wrapText="1"/>
    </xf>
    <xf numFmtId="0" fontId="3" fillId="4" borderId="40" xfId="0" applyFont="1" applyFill="1" applyBorder="1" applyAlignment="1">
      <alignment horizontal="justify" vertical="center" wrapText="1"/>
    </xf>
    <xf numFmtId="0" fontId="3" fillId="0" borderId="38" xfId="0" applyFont="1" applyBorder="1" applyAlignment="1">
      <alignment horizontal="left" vertical="center" wrapText="1"/>
    </xf>
    <xf numFmtId="3" fontId="0" fillId="0" borderId="38" xfId="0" applyNumberForma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0" fillId="0" borderId="2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8" xfId="0" applyFill="1" applyBorder="1" applyAlignment="1">
      <alignment horizontal="left" wrapText="1"/>
    </xf>
    <xf numFmtId="0" fontId="0" fillId="0" borderId="29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2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 wrapText="1"/>
    </xf>
    <xf numFmtId="0" fontId="0" fillId="0" borderId="29" xfId="0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0" fontId="0" fillId="0" borderId="23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7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8" xfId="0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/>
    </xf>
    <xf numFmtId="0" fontId="0" fillId="0" borderId="22" xfId="0" applyFill="1" applyBorder="1" applyAlignment="1">
      <alignment horizontal="left" vertical="top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3" fontId="11" fillId="6" borderId="47" xfId="0" applyNumberFormat="1" applyFont="1" applyFill="1" applyBorder="1"/>
    <xf numFmtId="0" fontId="3" fillId="6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2" fillId="6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wrapText="1"/>
    </xf>
    <xf numFmtId="0" fontId="0" fillId="0" borderId="38" xfId="0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38" xfId="0" applyBorder="1"/>
    <xf numFmtId="3" fontId="0" fillId="0" borderId="38" xfId="0" applyNumberFormat="1" applyBorder="1"/>
    <xf numFmtId="0" fontId="2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3" fontId="1" fillId="0" borderId="38" xfId="0" applyNumberFormat="1" applyFont="1" applyBorder="1"/>
    <xf numFmtId="3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Kanalizace!$I$188</c:f>
              <c:strCache>
                <c:ptCount val="1"/>
                <c:pt idx="0">
                  <c:v>Rok 2015</c:v>
                </c:pt>
              </c:strCache>
            </c:strRef>
          </c:tx>
          <c:invertIfNegative val="0"/>
          <c:cat>
            <c:strRef>
              <c:f>Kanalizace!$H$189:$H$196</c:f>
              <c:strCache>
                <c:ptCount val="7"/>
                <c:pt idx="0">
                  <c:v>Počet obyvatel napojených na kanalizaci </c:v>
                </c:pt>
                <c:pt idx="2">
                  <c:v>Počet obyvatel napojených na ČOV  </c:v>
                </c:pt>
                <c:pt idx="4">
                  <c:v>Spec. produkce odpadních vod obyv. (l/os./den) </c:v>
                </c:pt>
                <c:pt idx="6">
                  <c:v>Produkce odpadních vod (m3/den)</c:v>
                </c:pt>
              </c:strCache>
            </c:strRef>
          </c:cat>
          <c:val>
            <c:numRef>
              <c:f>Kanalizace!$I$189:$I$196</c:f>
              <c:numCache>
                <c:formatCode>#,##0</c:formatCode>
                <c:ptCount val="8"/>
                <c:pt idx="0">
                  <c:v>27698</c:v>
                </c:pt>
                <c:pt idx="2">
                  <c:v>22940</c:v>
                </c:pt>
                <c:pt idx="4">
                  <c:v>9630</c:v>
                </c:pt>
                <c:pt idx="6">
                  <c:v>5313.9000000000005</c:v>
                </c:pt>
              </c:numCache>
            </c:numRef>
          </c:val>
        </c:ser>
        <c:ser>
          <c:idx val="1"/>
          <c:order val="1"/>
          <c:tx>
            <c:strRef>
              <c:f>Kanalizace!$J$188</c:f>
              <c:strCache>
                <c:ptCount val="1"/>
                <c:pt idx="0">
                  <c:v>Rok 2005</c:v>
                </c:pt>
              </c:strCache>
            </c:strRef>
          </c:tx>
          <c:invertIfNegative val="0"/>
          <c:cat>
            <c:strRef>
              <c:f>Kanalizace!$H$189:$H$196</c:f>
              <c:strCache>
                <c:ptCount val="7"/>
                <c:pt idx="0">
                  <c:v>Počet obyvatel napojených na kanalizaci </c:v>
                </c:pt>
                <c:pt idx="2">
                  <c:v>Počet obyvatel napojených na ČOV  </c:v>
                </c:pt>
                <c:pt idx="4">
                  <c:v>Spec. produkce odpadních vod obyv. (l/os./den) </c:v>
                </c:pt>
                <c:pt idx="6">
                  <c:v>Produkce odpadních vod (m3/den)</c:v>
                </c:pt>
              </c:strCache>
            </c:strRef>
          </c:cat>
          <c:val>
            <c:numRef>
              <c:f>Kanalizace!$J$189:$J$196</c:f>
              <c:numCache>
                <c:formatCode>#,##0</c:formatCode>
                <c:ptCount val="8"/>
                <c:pt idx="0">
                  <c:v>28432</c:v>
                </c:pt>
                <c:pt idx="2">
                  <c:v>22462</c:v>
                </c:pt>
                <c:pt idx="4">
                  <c:v>9618</c:v>
                </c:pt>
                <c:pt idx="6">
                  <c:v>5686.9000000000005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9092480"/>
        <c:axId val="35193216"/>
      </c:barChart>
      <c:catAx>
        <c:axId val="2909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5193216"/>
        <c:crosses val="autoZero"/>
        <c:auto val="1"/>
        <c:lblAlgn val="ctr"/>
        <c:lblOffset val="100"/>
        <c:noMultiLvlLbl val="0"/>
      </c:catAx>
      <c:valAx>
        <c:axId val="35193216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crossAx val="29092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2546899214390013"/>
          <c:y val="7.9754177069329746E-2"/>
          <c:w val="0.13219155626024562"/>
          <c:h val="0.2187359506890906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Napojení na kanalizace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Kanalizace!$AC$187:$AC$190</c:f>
              <c:strCache>
                <c:ptCount val="4"/>
                <c:pt idx="0">
                  <c:v>jednotná kanalizační síť</c:v>
                </c:pt>
                <c:pt idx="1">
                  <c:v>bezodtokové jímky</c:v>
                </c:pt>
                <c:pt idx="2">
                  <c:v>děšťová kanalizace</c:v>
                </c:pt>
                <c:pt idx="3">
                  <c:v>splašková kanalizace</c:v>
                </c:pt>
              </c:strCache>
            </c:strRef>
          </c:cat>
          <c:val>
            <c:numRef>
              <c:f>Kanalizace!$AD$187:$AD$190</c:f>
              <c:numCache>
                <c:formatCode>General</c:formatCode>
                <c:ptCount val="4"/>
                <c:pt idx="0">
                  <c:v>86</c:v>
                </c:pt>
                <c:pt idx="1">
                  <c:v>111</c:v>
                </c:pt>
                <c:pt idx="2">
                  <c:v>31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Plánovaný</a:t>
            </a:r>
            <a:r>
              <a:rPr lang="cs-CZ" baseline="0"/>
              <a:t> rozvoj</a:t>
            </a:r>
            <a:endParaRPr lang="cs-CZ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Kanalizace!$AN$5:$BE$5</c:f>
              <c:strCache>
                <c:ptCount val="18"/>
                <c:pt idx="0">
                  <c:v>dobudování kanalizačního systému</c:v>
                </c:pt>
                <c:pt idx="1">
                  <c:v>splašková gravitační kanalizace</c:v>
                </c:pt>
                <c:pt idx="2">
                  <c:v>výstavba oddílné splaškové kanalizace</c:v>
                </c:pt>
                <c:pt idx="3">
                  <c:v>výstavba jednotné kanalizace</c:v>
                </c:pt>
                <c:pt idx="4">
                  <c:v>celková délka navrhovaných stok, příp. + výtlak (m)</c:v>
                </c:pt>
                <c:pt idx="5">
                  <c:v>rekonstrukce sítě</c:v>
                </c:pt>
                <c:pt idx="6">
                  <c:v>celková délka rekonstrukce sítě (m)</c:v>
                </c:pt>
                <c:pt idx="7">
                  <c:v>napojení na ČOV v kmenové obci</c:v>
                </c:pt>
                <c:pt idx="8">
                  <c:v>napojení na ČOV jiné obce</c:v>
                </c:pt>
                <c:pt idx="9">
                  <c:v>výstavba ČOV</c:v>
                </c:pt>
                <c:pt idx="10">
                  <c:v>výstavba biodiskové ČOV</c:v>
                </c:pt>
                <c:pt idx="11">
                  <c:v>výstavba mechan.-biol. ČOV</c:v>
                </c:pt>
                <c:pt idx="12">
                  <c:v>výstavba přečerpávací stanice</c:v>
                </c:pt>
                <c:pt idx="13">
                  <c:v>výstavba bio rybníků</c:v>
                </c:pt>
                <c:pt idx="14">
                  <c:v>kapacita ČOV (EO)</c:v>
                </c:pt>
                <c:pt idx="15">
                  <c:v>likvidace stávajícím způsobem</c:v>
                </c:pt>
                <c:pt idx="16">
                  <c:v>příp./ předpokl. výstavba domácích ČOV</c:v>
                </c:pt>
                <c:pt idx="17">
                  <c:v>likvidace individuálním způsobem</c:v>
                </c:pt>
              </c:strCache>
            </c:strRef>
          </c:cat>
          <c:val>
            <c:numRef>
              <c:f>Kanalizace!$AN$180:$BE$180</c:f>
              <c:numCache>
                <c:formatCode>General</c:formatCode>
                <c:ptCount val="18"/>
                <c:pt idx="0">
                  <c:v>32</c:v>
                </c:pt>
                <c:pt idx="1">
                  <c:v>7</c:v>
                </c:pt>
                <c:pt idx="2">
                  <c:v>36</c:v>
                </c:pt>
                <c:pt idx="3">
                  <c:v>3</c:v>
                </c:pt>
                <c:pt idx="4">
                  <c:v>79049</c:v>
                </c:pt>
                <c:pt idx="5">
                  <c:v>11</c:v>
                </c:pt>
                <c:pt idx="6">
                  <c:v>7600</c:v>
                </c:pt>
                <c:pt idx="7">
                  <c:v>9</c:v>
                </c:pt>
                <c:pt idx="8">
                  <c:v>10</c:v>
                </c:pt>
                <c:pt idx="9">
                  <c:v>49</c:v>
                </c:pt>
                <c:pt idx="10">
                  <c:v>1</c:v>
                </c:pt>
                <c:pt idx="11">
                  <c:v>6</c:v>
                </c:pt>
                <c:pt idx="12">
                  <c:v>3</c:v>
                </c:pt>
                <c:pt idx="13">
                  <c:v>1</c:v>
                </c:pt>
                <c:pt idx="14">
                  <c:v>1405</c:v>
                </c:pt>
                <c:pt idx="15">
                  <c:v>49</c:v>
                </c:pt>
                <c:pt idx="16">
                  <c:v>50</c:v>
                </c:pt>
                <c:pt idx="17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5253632"/>
        <c:axId val="49157248"/>
      </c:barChart>
      <c:catAx>
        <c:axId val="35253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49157248"/>
        <c:crosses val="autoZero"/>
        <c:auto val="1"/>
        <c:lblAlgn val="ctr"/>
        <c:lblOffset val="100"/>
        <c:noMultiLvlLbl val="0"/>
      </c:catAx>
      <c:valAx>
        <c:axId val="49157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5253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[1]Kanalizace!$Y$220:$AA$220</c:f>
              <c:strCache>
                <c:ptCount val="3"/>
                <c:pt idx="0">
                  <c:v>Bezodtokové jímky</c:v>
                </c:pt>
                <c:pt idx="1">
                  <c:v>Jednotná kanalizační síť</c:v>
                </c:pt>
                <c:pt idx="2">
                  <c:v>ČOV</c:v>
                </c:pt>
              </c:strCache>
            </c:strRef>
          </c:cat>
          <c:val>
            <c:numRef>
              <c:f>[1]Kanalizace!$Y$221:$AA$221</c:f>
              <c:numCache>
                <c:formatCode>General</c:formatCode>
                <c:ptCount val="3"/>
                <c:pt idx="0">
                  <c:v>73</c:v>
                </c:pt>
                <c:pt idx="1">
                  <c:v>72</c:v>
                </c:pt>
                <c:pt idx="2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Graf 2.3</a:t>
            </a:r>
            <a:r>
              <a:rPr lang="cs-CZ" sz="1100" baseline="0"/>
              <a:t> a: Počet obcí napojených</a:t>
            </a:r>
            <a:br>
              <a:rPr lang="cs-CZ" sz="1100" baseline="0"/>
            </a:br>
            <a:r>
              <a:rPr lang="cs-CZ" sz="1100" baseline="0"/>
              <a:t>na vodovod 2014</a:t>
            </a:r>
          </a:p>
          <a:p>
            <a:pPr>
              <a:defRPr/>
            </a:pPr>
            <a:endParaRPr lang="cs-CZ" sz="1100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416666666666667"/>
          <c:y val="0.19498505395158938"/>
          <c:w val="0.7055555555555556"/>
          <c:h val="0.47603893263342084"/>
        </c:manualLayout>
      </c:layout>
      <c:pie3DChart>
        <c:varyColors val="1"/>
        <c:ser>
          <c:idx val="0"/>
          <c:order val="0"/>
          <c:explosion val="1"/>
          <c:dLbls>
            <c:dLbl>
              <c:idx val="1"/>
              <c:layout>
                <c:manualLayout>
                  <c:x val="-0.18927974628171479"/>
                  <c:y val="5.6800816564596089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[1]Vodovody!$C$191:$C$192</c:f>
              <c:strCache>
                <c:ptCount val="2"/>
                <c:pt idx="0">
                  <c:v>Počet obcí napojených na vodovod </c:v>
                </c:pt>
                <c:pt idx="1">
                  <c:v>Počet obcí nenapojených na vodovod </c:v>
                </c:pt>
              </c:strCache>
            </c:strRef>
          </c:cat>
          <c:val>
            <c:numRef>
              <c:f>[1]Vodovody!$D$191:$D$192</c:f>
              <c:numCache>
                <c:formatCode>General</c:formatCode>
                <c:ptCount val="2"/>
                <c:pt idx="0">
                  <c:v>62</c:v>
                </c:pt>
                <c:pt idx="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23055555555555557"/>
          <c:y val="0.75451407115777192"/>
          <c:w val="0.56944444444444442"/>
          <c:h val="0.130013487897346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Počet obyvatel napojených na vodovod</a:t>
            </a:r>
            <a:br>
              <a:rPr lang="cs-CZ" sz="1100"/>
            </a:br>
            <a:r>
              <a:rPr lang="cs-CZ" sz="1100"/>
              <a:t>včetně rekreantů 2015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3928480073898785E-2"/>
          <c:y val="0.23500194632289145"/>
          <c:w val="0.81214303985220249"/>
          <c:h val="0.45734743360783942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0.10117212624794741"/>
                  <c:y val="5.6378301586521171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[1]Vodovody!$C$211:$C$212</c:f>
              <c:strCache>
                <c:ptCount val="2"/>
                <c:pt idx="0">
                  <c:v>Počet obyvatel v obcích napojených na vodovod</c:v>
                </c:pt>
                <c:pt idx="1">
                  <c:v>Počet obyvatel v obcích nenapojených na vodovod</c:v>
                </c:pt>
              </c:strCache>
            </c:strRef>
          </c:cat>
          <c:val>
            <c:numRef>
              <c:f>[1]Vodovody!$D$211:$D$212</c:f>
              <c:numCache>
                <c:formatCode>#,##0</c:formatCode>
                <c:ptCount val="2"/>
                <c:pt idx="0">
                  <c:v>34313</c:v>
                </c:pt>
                <c:pt idx="1">
                  <c:v>3679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3653456389978941"/>
          <c:y val="0.74582132053479711"/>
          <c:w val="0.73550230270018047"/>
          <c:h val="0.136807830835151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Počet obcí a místních částí napojených</a:t>
            </a:r>
            <a:br>
              <a:rPr lang="cs-CZ" sz="1100"/>
            </a:br>
            <a:r>
              <a:rPr lang="cs-CZ" sz="1100"/>
              <a:t>na vodovod včetně rekreantů 2015</a:t>
            </a:r>
          </a:p>
        </c:rich>
      </c:tx>
      <c:layout>
        <c:manualLayout>
          <c:xMode val="edge"/>
          <c:yMode val="edge"/>
          <c:x val="0.28381933508311463"/>
          <c:y val="2.3148148148148147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305555555555556"/>
          <c:y val="0.19498505395158938"/>
          <c:w val="0.64722222222222225"/>
          <c:h val="0.43900189559638381"/>
        </c:manualLayout>
      </c:layout>
      <c:pie3D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[1]Vodovody!$H$211:$H$212</c:f>
              <c:strCache>
                <c:ptCount val="2"/>
                <c:pt idx="0">
                  <c:v>Počet obcí napojených na vodovod </c:v>
                </c:pt>
                <c:pt idx="1">
                  <c:v>Počet obcí nenapojených na vodovod </c:v>
                </c:pt>
              </c:strCache>
            </c:strRef>
          </c:cat>
          <c:val>
            <c:numRef>
              <c:f>[1]Vodovody!$I$211:$I$212</c:f>
              <c:numCache>
                <c:formatCode>General</c:formatCode>
                <c:ptCount val="2"/>
                <c:pt idx="0">
                  <c:v>136</c:v>
                </c:pt>
                <c:pt idx="1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27777777777777779"/>
          <c:y val="0.69895851560221633"/>
          <c:w val="0.48333333333333334"/>
          <c:h val="0.134643117526975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 b="1" i="1" baseline="0">
                <a:effectLst/>
              </a:rPr>
              <a:t>Graf 2.3 b: Počet obyvatel napojených</a:t>
            </a:r>
            <a:br>
              <a:rPr lang="cs-CZ" sz="1100" b="1" i="1" baseline="0">
                <a:effectLst/>
              </a:rPr>
            </a:br>
            <a:r>
              <a:rPr lang="cs-CZ" sz="1100" b="1" i="1" baseline="0">
                <a:effectLst/>
              </a:rPr>
              <a:t>na vodovod 2014</a:t>
            </a:r>
            <a:endParaRPr lang="cs-CZ" sz="1100">
              <a:effectLst/>
            </a:endParaRPr>
          </a:p>
        </c:rich>
      </c:tx>
      <c:layout>
        <c:manualLayout>
          <c:xMode val="edge"/>
          <c:yMode val="edge"/>
          <c:x val="0.25756255468066491"/>
          <c:y val="2.777777777777777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16666666666667"/>
          <c:y val="0.23260608048993875"/>
          <c:w val="0.81388888888888888"/>
          <c:h val="0.46314814814814814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0.21470888013998249"/>
                  <c:y val="6.088072324292796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[1]Vodovody!$H$191:$H$192</c:f>
              <c:strCache>
                <c:ptCount val="2"/>
                <c:pt idx="0">
                  <c:v>Počet obyvatel v obcích napojených na vodovod</c:v>
                </c:pt>
                <c:pt idx="1">
                  <c:v>Počet obyvatel v obcích nenapojených na vodovod</c:v>
                </c:pt>
              </c:strCache>
            </c:strRef>
          </c:cat>
          <c:val>
            <c:numRef>
              <c:f>[1]Vodovody!$I$191:$I$192</c:f>
              <c:numCache>
                <c:formatCode>#,##0</c:formatCode>
                <c:ptCount val="2"/>
                <c:pt idx="0">
                  <c:v>31408</c:v>
                </c:pt>
                <c:pt idx="1">
                  <c:v>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1988186789151356"/>
          <c:y val="0.75398148148148159"/>
          <c:w val="0.63014041994750658"/>
          <c:h val="0.13734179060950716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447674</xdr:colOff>
      <xdr:row>186</xdr:row>
      <xdr:rowOff>76200</xdr:rowOff>
    </xdr:from>
    <xdr:to>
      <xdr:col>5</xdr:col>
      <xdr:colOff>400049</xdr:colOff>
      <xdr:row>195</xdr:row>
      <xdr:rowOff>123825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196</xdr:row>
      <xdr:rowOff>157162</xdr:rowOff>
    </xdr:from>
    <xdr:to>
      <xdr:col>4</xdr:col>
      <xdr:colOff>9525</xdr:colOff>
      <xdr:row>210</xdr:row>
      <xdr:rowOff>0</xdr:rowOff>
    </xdr:to>
    <xdr:graphicFrame macro="">
      <xdr:nvGraphicFramePr>
        <xdr:cNvPr id="11" name="Graf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400050</xdr:colOff>
      <xdr:row>182</xdr:row>
      <xdr:rowOff>76199</xdr:rowOff>
    </xdr:from>
    <xdr:to>
      <xdr:col>49</xdr:col>
      <xdr:colOff>171450</xdr:colOff>
      <xdr:row>199</xdr:row>
      <xdr:rowOff>66674</xdr:rowOff>
    </xdr:to>
    <xdr:graphicFrame macro="">
      <xdr:nvGraphicFramePr>
        <xdr:cNvPr id="17" name="Graf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52917</xdr:colOff>
      <xdr:row>210</xdr:row>
      <xdr:rowOff>73025</xdr:rowOff>
    </xdr:from>
    <xdr:to>
      <xdr:col>22</xdr:col>
      <xdr:colOff>296333</xdr:colOff>
      <xdr:row>219</xdr:row>
      <xdr:rowOff>412750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192</xdr:row>
      <xdr:rowOff>131233</xdr:rowOff>
    </xdr:from>
    <xdr:to>
      <xdr:col>7</xdr:col>
      <xdr:colOff>52918</xdr:colOff>
      <xdr:row>207</xdr:row>
      <xdr:rowOff>16933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52918</xdr:colOff>
      <xdr:row>213</xdr:row>
      <xdr:rowOff>14815</xdr:rowOff>
    </xdr:from>
    <xdr:to>
      <xdr:col>6</xdr:col>
      <xdr:colOff>571500</xdr:colOff>
      <xdr:row>227</xdr:row>
      <xdr:rowOff>52916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31749</xdr:colOff>
      <xdr:row>213</xdr:row>
      <xdr:rowOff>14817</xdr:rowOff>
    </xdr:from>
    <xdr:to>
      <xdr:col>14</xdr:col>
      <xdr:colOff>359832</xdr:colOff>
      <xdr:row>227</xdr:row>
      <xdr:rowOff>91017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</xdr:colOff>
      <xdr:row>192</xdr:row>
      <xdr:rowOff>78317</xdr:rowOff>
    </xdr:from>
    <xdr:to>
      <xdr:col>14</xdr:col>
      <xdr:colOff>328084</xdr:colOff>
      <xdr:row>206</xdr:row>
      <xdr:rowOff>154517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&#225;kov&#225;/STRATEGIE%20B&#344;EZEN/Kanalizace%20Kraje%20Vyso&#269;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nalizace"/>
      <sheetName val="Vodovody"/>
    </sheetNames>
    <sheetDataSet>
      <sheetData sheetId="0">
        <row r="220">
          <cell r="Y220" t="str">
            <v>Bezodtokové jímky</v>
          </cell>
          <cell r="Z220" t="str">
            <v>Jednotná kanalizační síť</v>
          </cell>
          <cell r="AA220" t="str">
            <v>ČOV</v>
          </cell>
        </row>
        <row r="221">
          <cell r="Y221">
            <v>73</v>
          </cell>
          <cell r="Z221">
            <v>72</v>
          </cell>
          <cell r="AA221">
            <v>28</v>
          </cell>
        </row>
      </sheetData>
      <sheetData sheetId="1">
        <row r="191">
          <cell r="C191" t="str">
            <v xml:space="preserve">Počet obcí napojených na vodovod </v>
          </cell>
          <cell r="D191">
            <v>62</v>
          </cell>
          <cell r="H191" t="str">
            <v>Počet obyvatel v obcích napojených na vodovod</v>
          </cell>
          <cell r="I191">
            <v>31408</v>
          </cell>
        </row>
        <row r="192">
          <cell r="C192" t="str">
            <v xml:space="preserve">Počet obcí nenapojených na vodovod </v>
          </cell>
          <cell r="D192">
            <v>2</v>
          </cell>
          <cell r="H192" t="str">
            <v>Počet obyvatel v obcích nenapojených na vodovod</v>
          </cell>
          <cell r="I192">
            <v>132</v>
          </cell>
        </row>
        <row r="211">
          <cell r="C211" t="str">
            <v>Počet obyvatel v obcích napojených na vodovod</v>
          </cell>
          <cell r="D211">
            <v>34313</v>
          </cell>
          <cell r="H211" t="str">
            <v xml:space="preserve">Počet obcí napojených na vodovod </v>
          </cell>
          <cell r="I211">
            <v>136</v>
          </cell>
        </row>
        <row r="212">
          <cell r="C212" t="str">
            <v>Počet obyvatel v obcích nenapojených na vodovod</v>
          </cell>
          <cell r="D212">
            <v>3679</v>
          </cell>
          <cell r="H212" t="str">
            <v xml:space="preserve">Počet obcí nenapojených na vodovod </v>
          </cell>
          <cell r="I212">
            <v>37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BF226"/>
  <sheetViews>
    <sheetView tabSelected="1" workbookViewId="0">
      <pane ySplit="5" topLeftCell="A6" activePane="bottomLeft" state="frozen"/>
      <selection pane="bottomLeft" activeCell="E224" sqref="E224"/>
    </sheetView>
  </sheetViews>
  <sheetFormatPr defaultRowHeight="15" x14ac:dyDescent="0.25"/>
  <cols>
    <col min="1" max="1" width="15" customWidth="1"/>
    <col min="2" max="2" width="22.85546875" customWidth="1"/>
    <col min="3" max="3" width="33.28515625" customWidth="1"/>
    <col min="4" max="4" width="12.28515625" customWidth="1"/>
    <col min="5" max="5" width="15.42578125" customWidth="1"/>
    <col min="6" max="6" width="8.85546875" customWidth="1"/>
    <col min="7" max="7" width="13.28515625" customWidth="1"/>
    <col min="8" max="8" width="10.28515625" customWidth="1"/>
    <col min="9" max="10" width="10" customWidth="1"/>
    <col min="11" max="13" width="9.28515625" customWidth="1"/>
    <col min="14" max="14" width="9.42578125" customWidth="1"/>
    <col min="15" max="15" width="3.85546875" bestFit="1" customWidth="1"/>
    <col min="16" max="16" width="14.7109375" bestFit="1" customWidth="1"/>
    <col min="17" max="17" width="8.140625" bestFit="1" customWidth="1"/>
    <col min="18" max="18" width="9.140625" customWidth="1"/>
    <col min="19" max="19" width="9.85546875" bestFit="1" customWidth="1"/>
    <col min="20" max="20" width="15.42578125" customWidth="1"/>
    <col min="21" max="21" width="10.140625" bestFit="1" customWidth="1"/>
    <col min="22" max="22" width="9.140625" customWidth="1"/>
    <col min="23" max="23" width="10.28515625" bestFit="1" customWidth="1"/>
    <col min="24" max="25" width="10.28515625" customWidth="1"/>
    <col min="26" max="27" width="9.140625" customWidth="1"/>
    <col min="28" max="28" width="8.140625" bestFit="1" customWidth="1"/>
    <col min="29" max="29" width="20.140625" bestFit="1" customWidth="1"/>
    <col min="30" max="30" width="3.85546875" bestFit="1" customWidth="1"/>
    <col min="31" max="31" width="8" bestFit="1" customWidth="1"/>
    <col min="32" max="32" width="8" customWidth="1"/>
    <col min="33" max="33" width="10.7109375" bestFit="1" customWidth="1"/>
    <col min="34" max="34" width="3.85546875" bestFit="1" customWidth="1"/>
    <col min="35" max="36" width="7.7109375" bestFit="1" customWidth="1"/>
    <col min="37" max="37" width="3.85546875" bestFit="1" customWidth="1"/>
    <col min="38" max="38" width="15.140625" bestFit="1" customWidth="1"/>
    <col min="39" max="39" width="9.5703125" customWidth="1"/>
    <col min="40" max="40" width="11.140625" bestFit="1" customWidth="1"/>
    <col min="41" max="41" width="11.140625" customWidth="1"/>
    <col min="42" max="42" width="8.7109375" bestFit="1" customWidth="1"/>
    <col min="43" max="43" width="8.7109375" customWidth="1"/>
    <col min="44" max="44" width="11.7109375" bestFit="1" customWidth="1"/>
    <col min="45" max="48" width="11.7109375" customWidth="1"/>
    <col min="49" max="49" width="7.7109375" bestFit="1" customWidth="1"/>
    <col min="50" max="50" width="9.28515625" bestFit="1" customWidth="1"/>
    <col min="51" max="51" width="7.7109375" bestFit="1" customWidth="1"/>
    <col min="52" max="54" width="7.7109375" customWidth="1"/>
    <col min="55" max="55" width="9" bestFit="1" customWidth="1"/>
    <col min="56" max="57" width="9.7109375" customWidth="1"/>
    <col min="58" max="58" width="100" customWidth="1"/>
  </cols>
  <sheetData>
    <row r="3" spans="1:5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1:58" s="1" customFormat="1" ht="25.5" customHeight="1" x14ac:dyDescent="0.25">
      <c r="A4" s="169" t="s">
        <v>200</v>
      </c>
      <c r="B4" s="171" t="s">
        <v>202</v>
      </c>
      <c r="C4" s="173" t="s">
        <v>201</v>
      </c>
      <c r="D4" s="177" t="s">
        <v>198</v>
      </c>
      <c r="E4" s="178"/>
      <c r="F4" s="175" t="s">
        <v>199</v>
      </c>
      <c r="G4" s="179" t="s">
        <v>206</v>
      </c>
      <c r="H4" s="179" t="s">
        <v>208</v>
      </c>
      <c r="I4" s="179" t="s">
        <v>207</v>
      </c>
      <c r="J4" s="179" t="s">
        <v>209</v>
      </c>
      <c r="K4" s="179" t="s">
        <v>210</v>
      </c>
      <c r="L4" s="179" t="s">
        <v>211</v>
      </c>
      <c r="M4" s="175" t="s">
        <v>212</v>
      </c>
      <c r="N4" s="175" t="s">
        <v>213</v>
      </c>
      <c r="O4" s="181" t="s">
        <v>175</v>
      </c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75"/>
      <c r="AB4" s="175"/>
      <c r="AC4" s="183"/>
      <c r="AD4" s="186" t="s">
        <v>177</v>
      </c>
      <c r="AE4" s="187"/>
      <c r="AF4" s="187"/>
      <c r="AG4" s="188" t="s">
        <v>256</v>
      </c>
      <c r="AH4" s="181" t="s">
        <v>182</v>
      </c>
      <c r="AI4" s="182"/>
      <c r="AJ4" s="183"/>
      <c r="AK4" s="181" t="s">
        <v>195</v>
      </c>
      <c r="AL4" s="182"/>
      <c r="AM4" s="183"/>
      <c r="AN4" s="181" t="s">
        <v>204</v>
      </c>
      <c r="AO4" s="190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3"/>
      <c r="BE4" s="31"/>
      <c r="BF4" s="188" t="s">
        <v>186</v>
      </c>
    </row>
    <row r="5" spans="1:58" ht="63.75" x14ac:dyDescent="0.25">
      <c r="A5" s="170"/>
      <c r="B5" s="172"/>
      <c r="C5" s="174"/>
      <c r="D5" s="21" t="s">
        <v>216</v>
      </c>
      <c r="E5" s="21">
        <v>2013</v>
      </c>
      <c r="F5" s="176"/>
      <c r="G5" s="180"/>
      <c r="H5" s="180"/>
      <c r="I5" s="180"/>
      <c r="J5" s="180"/>
      <c r="K5" s="180"/>
      <c r="L5" s="180"/>
      <c r="M5" s="176"/>
      <c r="N5" s="176"/>
      <c r="O5" s="17" t="s">
        <v>205</v>
      </c>
      <c r="P5" s="3" t="s">
        <v>196</v>
      </c>
      <c r="Q5" s="3" t="s">
        <v>214</v>
      </c>
      <c r="R5" s="3" t="s">
        <v>188</v>
      </c>
      <c r="S5" s="3" t="s">
        <v>191</v>
      </c>
      <c r="T5" s="3" t="s">
        <v>250</v>
      </c>
      <c r="U5" s="3" t="s">
        <v>215</v>
      </c>
      <c r="V5" s="3" t="s">
        <v>176</v>
      </c>
      <c r="W5" s="11" t="s">
        <v>242</v>
      </c>
      <c r="X5" s="11" t="s">
        <v>247</v>
      </c>
      <c r="Y5" s="37" t="s">
        <v>275</v>
      </c>
      <c r="Z5" s="3" t="s">
        <v>189</v>
      </c>
      <c r="AA5" s="25" t="s">
        <v>257</v>
      </c>
      <c r="AB5" s="25" t="s">
        <v>218</v>
      </c>
      <c r="AC5" s="4" t="s">
        <v>178</v>
      </c>
      <c r="AD5" s="17" t="s">
        <v>205</v>
      </c>
      <c r="AE5" s="3" t="s">
        <v>180</v>
      </c>
      <c r="AF5" s="25" t="s">
        <v>181</v>
      </c>
      <c r="AG5" s="189"/>
      <c r="AH5" s="17" t="s">
        <v>205</v>
      </c>
      <c r="AI5" s="3" t="s">
        <v>196</v>
      </c>
      <c r="AJ5" s="4" t="s">
        <v>203</v>
      </c>
      <c r="AK5" s="17" t="s">
        <v>205</v>
      </c>
      <c r="AL5" s="3" t="s">
        <v>196</v>
      </c>
      <c r="AM5" s="4" t="s">
        <v>245</v>
      </c>
      <c r="AN5" s="17" t="s">
        <v>183</v>
      </c>
      <c r="AO5" s="14" t="s">
        <v>220</v>
      </c>
      <c r="AP5" s="3" t="s">
        <v>194</v>
      </c>
      <c r="AQ5" s="27" t="s">
        <v>252</v>
      </c>
      <c r="AR5" s="3" t="s">
        <v>251</v>
      </c>
      <c r="AS5" s="11" t="s">
        <v>239</v>
      </c>
      <c r="AT5" s="11" t="s">
        <v>238</v>
      </c>
      <c r="AU5" s="3" t="s">
        <v>231</v>
      </c>
      <c r="AV5" s="3" t="s">
        <v>223</v>
      </c>
      <c r="AW5" s="3" t="s">
        <v>184</v>
      </c>
      <c r="AX5" s="3" t="s">
        <v>232</v>
      </c>
      <c r="AY5" s="3" t="s">
        <v>258</v>
      </c>
      <c r="AZ5" s="27" t="s">
        <v>248</v>
      </c>
      <c r="BA5" s="36" t="s">
        <v>273</v>
      </c>
      <c r="BB5" s="3" t="s">
        <v>218</v>
      </c>
      <c r="BC5" s="3" t="s">
        <v>185</v>
      </c>
      <c r="BD5" s="4" t="s">
        <v>259</v>
      </c>
      <c r="BE5" s="32" t="s">
        <v>262</v>
      </c>
      <c r="BF5" s="189"/>
    </row>
    <row r="6" spans="1:58" x14ac:dyDescent="0.25">
      <c r="A6" s="2" t="s">
        <v>0</v>
      </c>
      <c r="B6" s="163" t="s">
        <v>1</v>
      </c>
      <c r="C6" s="5" t="s">
        <v>1</v>
      </c>
      <c r="D6" s="5">
        <v>164</v>
      </c>
      <c r="E6" s="22"/>
      <c r="F6" s="12">
        <v>50</v>
      </c>
      <c r="G6" s="157">
        <v>80</v>
      </c>
      <c r="H6" s="157">
        <v>74</v>
      </c>
      <c r="I6" s="157">
        <v>0</v>
      </c>
      <c r="J6" s="157">
        <v>0</v>
      </c>
      <c r="K6" s="157">
        <v>150</v>
      </c>
      <c r="L6" s="157">
        <v>150</v>
      </c>
      <c r="M6" s="157">
        <v>31.5</v>
      </c>
      <c r="N6" s="184">
        <v>29.3</v>
      </c>
      <c r="O6" s="18">
        <v>1</v>
      </c>
      <c r="P6" s="6"/>
      <c r="Q6" s="6">
        <v>65</v>
      </c>
      <c r="R6" s="6">
        <v>1700</v>
      </c>
      <c r="S6" s="6">
        <v>90</v>
      </c>
      <c r="T6" s="6" t="s">
        <v>193</v>
      </c>
      <c r="U6" s="6">
        <v>1</v>
      </c>
      <c r="V6" s="6">
        <v>1</v>
      </c>
      <c r="W6" s="6"/>
      <c r="X6" s="6"/>
      <c r="Y6" s="6"/>
      <c r="Z6" s="6" t="s">
        <v>193</v>
      </c>
      <c r="AA6" s="12"/>
      <c r="AB6" s="12"/>
      <c r="AC6" s="7" t="s">
        <v>179</v>
      </c>
      <c r="AD6" s="18">
        <v>1</v>
      </c>
      <c r="AE6" s="6">
        <v>1</v>
      </c>
      <c r="AF6" s="12">
        <v>1</v>
      </c>
      <c r="AG6" s="28"/>
      <c r="AH6" s="18"/>
      <c r="AI6" s="6"/>
      <c r="AJ6" s="7"/>
      <c r="AK6" s="18"/>
      <c r="AL6" s="6"/>
      <c r="AM6" s="7"/>
      <c r="AN6" s="18">
        <v>1</v>
      </c>
      <c r="AO6" s="15"/>
      <c r="AP6" s="6">
        <v>1</v>
      </c>
      <c r="AQ6" s="6"/>
      <c r="AR6" s="6"/>
      <c r="AS6" s="6"/>
      <c r="AT6" s="6"/>
      <c r="AU6" s="6"/>
      <c r="AV6" s="6"/>
      <c r="AW6" s="6">
        <v>1</v>
      </c>
      <c r="AX6" s="6"/>
      <c r="AY6" s="6"/>
      <c r="AZ6" s="6"/>
      <c r="BA6" s="6"/>
      <c r="BB6" s="6"/>
      <c r="BC6" s="6"/>
      <c r="BD6" s="7"/>
      <c r="BE6" s="19"/>
      <c r="BF6" s="19" t="s">
        <v>187</v>
      </c>
    </row>
    <row r="7" spans="1:58" x14ac:dyDescent="0.25">
      <c r="A7" s="2"/>
      <c r="B7" s="164"/>
      <c r="C7" s="5" t="s">
        <v>2</v>
      </c>
      <c r="D7" s="5">
        <v>16</v>
      </c>
      <c r="E7" s="22"/>
      <c r="F7" s="12">
        <v>25</v>
      </c>
      <c r="G7" s="158"/>
      <c r="H7" s="158"/>
      <c r="I7" s="158"/>
      <c r="J7" s="158"/>
      <c r="K7" s="158"/>
      <c r="L7" s="158"/>
      <c r="M7" s="158"/>
      <c r="N7" s="185"/>
      <c r="O7" s="18" t="s">
        <v>193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12"/>
      <c r="AB7" s="12"/>
      <c r="AC7" s="7" t="s">
        <v>192</v>
      </c>
      <c r="AD7" s="18">
        <v>1</v>
      </c>
      <c r="AE7" s="6"/>
      <c r="AF7" s="12">
        <v>1</v>
      </c>
      <c r="AG7" s="28"/>
      <c r="AH7" s="18">
        <v>1</v>
      </c>
      <c r="AI7" s="6"/>
      <c r="AJ7" s="7">
        <v>155</v>
      </c>
      <c r="AK7" s="18"/>
      <c r="AL7" s="6"/>
      <c r="AM7" s="7"/>
      <c r="AN7" s="18"/>
      <c r="AO7" s="15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>
        <v>1</v>
      </c>
      <c r="BD7" s="7">
        <v>1</v>
      </c>
      <c r="BE7" s="19"/>
      <c r="BF7" s="19"/>
    </row>
    <row r="8" spans="1:58" x14ac:dyDescent="0.25">
      <c r="A8" s="2" t="s">
        <v>0</v>
      </c>
      <c r="B8" s="163" t="s">
        <v>3</v>
      </c>
      <c r="C8" s="5" t="s">
        <v>3</v>
      </c>
      <c r="D8" s="5">
        <v>123</v>
      </c>
      <c r="E8" s="22"/>
      <c r="F8" s="12">
        <v>90</v>
      </c>
      <c r="G8" s="157">
        <v>90</v>
      </c>
      <c r="H8" s="157">
        <v>83</v>
      </c>
      <c r="I8" s="157">
        <v>0</v>
      </c>
      <c r="J8" s="157">
        <v>0</v>
      </c>
      <c r="K8" s="157">
        <v>150</v>
      </c>
      <c r="L8" s="157">
        <v>150</v>
      </c>
      <c r="M8" s="157">
        <v>41.2</v>
      </c>
      <c r="N8" s="157">
        <v>38.299999999999997</v>
      </c>
      <c r="O8" s="18">
        <v>1</v>
      </c>
      <c r="P8" s="6"/>
      <c r="Q8" s="6"/>
      <c r="R8" s="6">
        <v>610</v>
      </c>
      <c r="S8" s="6">
        <v>40</v>
      </c>
      <c r="T8" s="6">
        <v>1</v>
      </c>
      <c r="U8" s="6"/>
      <c r="V8" s="6">
        <v>1</v>
      </c>
      <c r="W8" s="6"/>
      <c r="X8" s="6"/>
      <c r="Y8" s="6"/>
      <c r="Z8" s="6">
        <v>1</v>
      </c>
      <c r="AA8" s="12"/>
      <c r="AB8" s="12"/>
      <c r="AC8" s="7" t="s">
        <v>190</v>
      </c>
      <c r="AD8" s="18">
        <v>1</v>
      </c>
      <c r="AE8" s="6"/>
      <c r="AF8" s="12">
        <v>1</v>
      </c>
      <c r="AG8" s="28"/>
      <c r="AH8" s="18"/>
      <c r="AI8" s="6"/>
      <c r="AJ8" s="7"/>
      <c r="AK8" s="18"/>
      <c r="AL8" s="6"/>
      <c r="AM8" s="7"/>
      <c r="AN8" s="18"/>
      <c r="AO8" s="15"/>
      <c r="AP8" s="6">
        <v>1</v>
      </c>
      <c r="AQ8" s="6"/>
      <c r="AR8" s="6">
        <v>1780</v>
      </c>
      <c r="AS8" s="6"/>
      <c r="AT8" s="6"/>
      <c r="AU8" s="6"/>
      <c r="AV8" s="6"/>
      <c r="AW8" s="6"/>
      <c r="AX8" s="6"/>
      <c r="AY8" s="6">
        <v>1</v>
      </c>
      <c r="AZ8" s="6"/>
      <c r="BA8" s="6"/>
      <c r="BB8" s="6"/>
      <c r="BC8" s="6"/>
      <c r="BD8" s="7"/>
      <c r="BE8" s="19"/>
      <c r="BF8" s="19"/>
    </row>
    <row r="9" spans="1:58" x14ac:dyDescent="0.25">
      <c r="A9" s="2"/>
      <c r="B9" s="165"/>
      <c r="C9" s="5" t="s">
        <v>4</v>
      </c>
      <c r="D9" s="5">
        <v>54</v>
      </c>
      <c r="E9" s="22"/>
      <c r="F9" s="12">
        <v>54</v>
      </c>
      <c r="G9" s="159"/>
      <c r="H9" s="159"/>
      <c r="I9" s="159"/>
      <c r="J9" s="159"/>
      <c r="K9" s="159"/>
      <c r="L9" s="159"/>
      <c r="M9" s="159"/>
      <c r="N9" s="159"/>
      <c r="O9" s="18">
        <v>1</v>
      </c>
      <c r="P9" s="6"/>
      <c r="Q9" s="6"/>
      <c r="R9" s="6">
        <v>670</v>
      </c>
      <c r="S9" s="6">
        <v>30</v>
      </c>
      <c r="T9" s="6">
        <v>1</v>
      </c>
      <c r="U9" s="6"/>
      <c r="V9" s="6">
        <v>1</v>
      </c>
      <c r="W9" s="6"/>
      <c r="X9" s="6"/>
      <c r="Y9" s="6"/>
      <c r="Z9" s="6">
        <v>1</v>
      </c>
      <c r="AA9" s="12"/>
      <c r="AB9" s="12"/>
      <c r="AC9" s="7" t="s">
        <v>190</v>
      </c>
      <c r="AD9" s="18">
        <v>1</v>
      </c>
      <c r="AE9" s="6"/>
      <c r="AF9" s="12">
        <v>1</v>
      </c>
      <c r="AG9" s="28"/>
      <c r="AH9" s="18"/>
      <c r="AI9" s="6"/>
      <c r="AJ9" s="7"/>
      <c r="AK9" s="18"/>
      <c r="AL9" s="6"/>
      <c r="AM9" s="7"/>
      <c r="AN9" s="18"/>
      <c r="AO9" s="15"/>
      <c r="AP9" s="6">
        <v>1</v>
      </c>
      <c r="AQ9" s="6"/>
      <c r="AR9" s="6">
        <v>880</v>
      </c>
      <c r="AS9" s="6"/>
      <c r="AT9" s="6"/>
      <c r="AU9" s="6"/>
      <c r="AV9" s="6"/>
      <c r="AW9" s="6"/>
      <c r="AX9" s="6"/>
      <c r="AY9" s="6">
        <v>1</v>
      </c>
      <c r="AZ9" s="6"/>
      <c r="BA9" s="6"/>
      <c r="BB9" s="6"/>
      <c r="BC9" s="6"/>
      <c r="BD9" s="7"/>
      <c r="BE9" s="19"/>
      <c r="BF9" s="19"/>
    </row>
    <row r="10" spans="1:58" x14ac:dyDescent="0.25">
      <c r="A10" s="2"/>
      <c r="B10" s="165"/>
      <c r="C10" s="5" t="s">
        <v>5</v>
      </c>
      <c r="D10" s="5">
        <v>6</v>
      </c>
      <c r="E10" s="22"/>
      <c r="F10" s="12">
        <v>2</v>
      </c>
      <c r="G10" s="159"/>
      <c r="H10" s="159"/>
      <c r="I10" s="159"/>
      <c r="J10" s="159"/>
      <c r="K10" s="159"/>
      <c r="L10" s="159"/>
      <c r="M10" s="159"/>
      <c r="N10" s="159"/>
      <c r="O10" s="18" t="s">
        <v>193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2"/>
      <c r="AB10" s="12"/>
      <c r="AC10" s="7" t="s">
        <v>192</v>
      </c>
      <c r="AD10" s="18">
        <v>1</v>
      </c>
      <c r="AE10" s="6"/>
      <c r="AF10" s="12">
        <v>1</v>
      </c>
      <c r="AG10" s="28"/>
      <c r="AH10" s="18"/>
      <c r="AI10" s="6"/>
      <c r="AJ10" s="7"/>
      <c r="AK10" s="18"/>
      <c r="AL10" s="6"/>
      <c r="AM10" s="7"/>
      <c r="AN10" s="18"/>
      <c r="AO10" s="15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>
        <v>1</v>
      </c>
      <c r="BD10" s="7">
        <v>1</v>
      </c>
      <c r="BE10" s="19"/>
      <c r="BF10" s="19"/>
    </row>
    <row r="11" spans="1:58" x14ac:dyDescent="0.25">
      <c r="A11" s="2"/>
      <c r="B11" s="164"/>
      <c r="C11" s="5" t="s">
        <v>6</v>
      </c>
      <c r="D11" s="5">
        <v>40</v>
      </c>
      <c r="E11" s="22"/>
      <c r="F11" s="12">
        <v>18</v>
      </c>
      <c r="G11" s="158"/>
      <c r="H11" s="158"/>
      <c r="I11" s="158"/>
      <c r="J11" s="158"/>
      <c r="K11" s="158"/>
      <c r="L11" s="158"/>
      <c r="M11" s="158"/>
      <c r="N11" s="158"/>
      <c r="O11" s="18">
        <v>1</v>
      </c>
      <c r="P11" s="6"/>
      <c r="Q11" s="6"/>
      <c r="R11" s="6">
        <v>460</v>
      </c>
      <c r="S11" s="6">
        <v>20</v>
      </c>
      <c r="T11" s="6">
        <v>1</v>
      </c>
      <c r="U11" s="6"/>
      <c r="V11" s="6">
        <v>1</v>
      </c>
      <c r="W11" s="6"/>
      <c r="X11" s="6"/>
      <c r="Y11" s="6"/>
      <c r="Z11" s="6"/>
      <c r="AA11" s="12"/>
      <c r="AB11" s="12"/>
      <c r="AC11" s="7" t="s">
        <v>190</v>
      </c>
      <c r="AD11" s="18">
        <v>1</v>
      </c>
      <c r="AE11" s="6"/>
      <c r="AF11" s="12">
        <v>1</v>
      </c>
      <c r="AG11" s="28"/>
      <c r="AH11" s="18"/>
      <c r="AI11" s="6"/>
      <c r="AJ11" s="7"/>
      <c r="AK11" s="18"/>
      <c r="AL11" s="6"/>
      <c r="AM11" s="7"/>
      <c r="AN11" s="18"/>
      <c r="AO11" s="15"/>
      <c r="AP11" s="6">
        <v>1</v>
      </c>
      <c r="AQ11" s="6"/>
      <c r="AR11" s="6">
        <v>944</v>
      </c>
      <c r="AS11" s="6"/>
      <c r="AT11" s="6"/>
      <c r="AU11" s="6"/>
      <c r="AV11" s="6"/>
      <c r="AW11" s="6"/>
      <c r="AX11" s="6"/>
      <c r="AY11" s="6">
        <v>1</v>
      </c>
      <c r="AZ11" s="6"/>
      <c r="BA11" s="6"/>
      <c r="BB11" s="6"/>
      <c r="BC11" s="6"/>
      <c r="BD11" s="7"/>
      <c r="BE11" s="19"/>
      <c r="BF11" s="19"/>
    </row>
    <row r="12" spans="1:58" x14ac:dyDescent="0.25">
      <c r="A12" s="2" t="s">
        <v>0</v>
      </c>
      <c r="B12" s="24" t="s">
        <v>7</v>
      </c>
      <c r="C12" s="5" t="s">
        <v>7</v>
      </c>
      <c r="D12" s="5">
        <v>278</v>
      </c>
      <c r="E12" s="22"/>
      <c r="F12" s="12">
        <v>520</v>
      </c>
      <c r="G12" s="12">
        <v>277</v>
      </c>
      <c r="H12" s="12">
        <v>258</v>
      </c>
      <c r="I12" s="23">
        <v>0</v>
      </c>
      <c r="J12" s="23">
        <v>0</v>
      </c>
      <c r="K12" s="12">
        <v>150</v>
      </c>
      <c r="L12" s="12">
        <v>150</v>
      </c>
      <c r="M12" s="12">
        <v>51.6</v>
      </c>
      <c r="N12" s="12">
        <v>48</v>
      </c>
      <c r="O12" s="18">
        <v>1</v>
      </c>
      <c r="P12" s="6" t="s">
        <v>197</v>
      </c>
      <c r="Q12" s="6"/>
      <c r="R12" s="6">
        <v>1500</v>
      </c>
      <c r="S12" s="6"/>
      <c r="T12" s="6">
        <v>1</v>
      </c>
      <c r="U12" s="6"/>
      <c r="V12" s="6">
        <v>1</v>
      </c>
      <c r="W12" s="6"/>
      <c r="X12" s="6"/>
      <c r="Y12" s="6"/>
      <c r="Z12" s="6">
        <v>1</v>
      </c>
      <c r="AA12" s="12"/>
      <c r="AB12" s="12"/>
      <c r="AC12" s="7"/>
      <c r="AD12" s="18">
        <v>1</v>
      </c>
      <c r="AE12" s="6"/>
      <c r="AF12" s="12">
        <v>1</v>
      </c>
      <c r="AG12" s="28"/>
      <c r="AH12" s="18"/>
      <c r="AI12" s="6"/>
      <c r="AJ12" s="7"/>
      <c r="AK12" s="18">
        <v>1</v>
      </c>
      <c r="AL12" s="6" t="s">
        <v>217</v>
      </c>
      <c r="AM12" s="7">
        <v>134</v>
      </c>
      <c r="AN12" s="18"/>
      <c r="AO12" s="15"/>
      <c r="AP12" s="6">
        <v>1</v>
      </c>
      <c r="AQ12" s="6"/>
      <c r="AR12" s="6">
        <v>5081</v>
      </c>
      <c r="AS12" s="6"/>
      <c r="AT12" s="6"/>
      <c r="AU12" s="6"/>
      <c r="AV12" s="6"/>
      <c r="AW12" s="6"/>
      <c r="AX12" s="6"/>
      <c r="AY12" s="6">
        <v>1</v>
      </c>
      <c r="AZ12" s="6"/>
      <c r="BA12" s="6"/>
      <c r="BB12" s="6">
        <v>640</v>
      </c>
      <c r="BC12" s="6"/>
      <c r="BD12" s="7"/>
      <c r="BE12" s="19"/>
      <c r="BF12" s="19"/>
    </row>
    <row r="13" spans="1:58" x14ac:dyDescent="0.25">
      <c r="A13" s="2" t="s">
        <v>0</v>
      </c>
      <c r="B13" s="163" t="s">
        <v>8</v>
      </c>
      <c r="C13" s="5" t="s">
        <v>8</v>
      </c>
      <c r="D13" s="5">
        <v>60</v>
      </c>
      <c r="E13" s="22"/>
      <c r="F13" s="12">
        <v>20</v>
      </c>
      <c r="G13" s="157">
        <v>0</v>
      </c>
      <c r="H13" s="157">
        <v>0</v>
      </c>
      <c r="I13" s="157">
        <v>0</v>
      </c>
      <c r="J13" s="157">
        <v>0</v>
      </c>
      <c r="K13" s="157">
        <v>150</v>
      </c>
      <c r="L13" s="157">
        <v>150</v>
      </c>
      <c r="M13" s="157">
        <v>20.399999999999999</v>
      </c>
      <c r="N13" s="157">
        <v>19.2</v>
      </c>
      <c r="O13" s="18" t="s">
        <v>193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12"/>
      <c r="AB13" s="12"/>
      <c r="AC13" s="7"/>
      <c r="AD13" s="18">
        <v>1</v>
      </c>
      <c r="AE13" s="6"/>
      <c r="AF13" s="12">
        <v>1</v>
      </c>
      <c r="AG13" s="28">
        <v>1</v>
      </c>
      <c r="AH13" s="18">
        <v>1</v>
      </c>
      <c r="AI13" s="6"/>
      <c r="AJ13" s="7"/>
      <c r="AK13" s="18"/>
      <c r="AL13" s="6"/>
      <c r="AM13" s="7"/>
      <c r="AN13" s="18"/>
      <c r="AO13" s="15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7"/>
      <c r="BE13" s="19"/>
      <c r="BF13" s="19"/>
    </row>
    <row r="14" spans="1:58" x14ac:dyDescent="0.25">
      <c r="A14" s="2"/>
      <c r="B14" s="165"/>
      <c r="C14" s="5" t="s">
        <v>9</v>
      </c>
      <c r="D14" s="5">
        <v>6</v>
      </c>
      <c r="E14" s="22"/>
      <c r="F14" s="12">
        <v>10</v>
      </c>
      <c r="G14" s="159"/>
      <c r="H14" s="159"/>
      <c r="I14" s="159"/>
      <c r="J14" s="159"/>
      <c r="K14" s="159"/>
      <c r="L14" s="159"/>
      <c r="M14" s="159"/>
      <c r="N14" s="159"/>
      <c r="O14" s="18" t="s">
        <v>193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12"/>
      <c r="AB14" s="12"/>
      <c r="AC14" s="7"/>
      <c r="AD14" s="18">
        <v>1</v>
      </c>
      <c r="AE14" s="6"/>
      <c r="AF14" s="12">
        <v>1</v>
      </c>
      <c r="AG14" s="28">
        <v>1</v>
      </c>
      <c r="AH14" s="18"/>
      <c r="AI14" s="6"/>
      <c r="AJ14" s="7"/>
      <c r="AK14" s="18"/>
      <c r="AL14" s="6"/>
      <c r="AM14" s="7"/>
      <c r="AN14" s="18"/>
      <c r="AO14" s="15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7"/>
      <c r="BE14" s="19"/>
      <c r="BF14" s="19"/>
    </row>
    <row r="15" spans="1:58" x14ac:dyDescent="0.25">
      <c r="A15" s="2"/>
      <c r="B15" s="165"/>
      <c r="C15" s="5" t="s">
        <v>10</v>
      </c>
      <c r="D15" s="5">
        <v>21</v>
      </c>
      <c r="E15" s="22"/>
      <c r="F15" s="12">
        <v>15</v>
      </c>
      <c r="G15" s="159"/>
      <c r="H15" s="159"/>
      <c r="I15" s="159"/>
      <c r="J15" s="159"/>
      <c r="K15" s="159"/>
      <c r="L15" s="159"/>
      <c r="M15" s="159"/>
      <c r="N15" s="159"/>
      <c r="O15" s="18" t="s">
        <v>193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12"/>
      <c r="AB15" s="12"/>
      <c r="AC15" s="7"/>
      <c r="AD15" s="18">
        <v>1</v>
      </c>
      <c r="AE15" s="6"/>
      <c r="AF15" s="12">
        <v>1</v>
      </c>
      <c r="AG15" s="28">
        <v>1</v>
      </c>
      <c r="AH15" s="18"/>
      <c r="AI15" s="6"/>
      <c r="AJ15" s="7"/>
      <c r="AK15" s="18"/>
      <c r="AL15" s="6"/>
      <c r="AM15" s="7"/>
      <c r="AN15" s="18"/>
      <c r="AO15" s="15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7"/>
      <c r="BE15" s="19"/>
      <c r="BF15" s="19"/>
    </row>
    <row r="16" spans="1:58" x14ac:dyDescent="0.25">
      <c r="A16" s="2"/>
      <c r="B16" s="165"/>
      <c r="C16" s="5" t="s">
        <v>11</v>
      </c>
      <c r="D16" s="5">
        <v>8</v>
      </c>
      <c r="E16" s="22"/>
      <c r="F16" s="12">
        <v>3</v>
      </c>
      <c r="G16" s="159"/>
      <c r="H16" s="159"/>
      <c r="I16" s="159"/>
      <c r="J16" s="159"/>
      <c r="K16" s="159"/>
      <c r="L16" s="159"/>
      <c r="M16" s="159"/>
      <c r="N16" s="159"/>
      <c r="O16" s="18" t="s">
        <v>193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12"/>
      <c r="AB16" s="12"/>
      <c r="AC16" s="7"/>
      <c r="AD16" s="18">
        <v>1</v>
      </c>
      <c r="AE16" s="6"/>
      <c r="AF16" s="12">
        <v>1</v>
      </c>
      <c r="AG16" s="28">
        <v>1</v>
      </c>
      <c r="AH16" s="18"/>
      <c r="AI16" s="6"/>
      <c r="AJ16" s="7"/>
      <c r="AK16" s="18"/>
      <c r="AL16" s="6"/>
      <c r="AM16" s="7"/>
      <c r="AN16" s="18"/>
      <c r="AO16" s="15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7"/>
      <c r="BE16" s="19"/>
      <c r="BF16" s="19"/>
    </row>
    <row r="17" spans="1:58" x14ac:dyDescent="0.25">
      <c r="A17" s="2"/>
      <c r="B17" s="164"/>
      <c r="C17" s="5" t="s">
        <v>12</v>
      </c>
      <c r="D17" s="5">
        <v>20</v>
      </c>
      <c r="E17" s="22"/>
      <c r="F17" s="12">
        <v>12</v>
      </c>
      <c r="G17" s="158"/>
      <c r="H17" s="158"/>
      <c r="I17" s="158"/>
      <c r="J17" s="158"/>
      <c r="K17" s="158"/>
      <c r="L17" s="158"/>
      <c r="M17" s="158"/>
      <c r="N17" s="158"/>
      <c r="O17" s="18" t="s">
        <v>193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12"/>
      <c r="AB17" s="12"/>
      <c r="AC17" s="7"/>
      <c r="AD17" s="18">
        <v>1</v>
      </c>
      <c r="AE17" s="6"/>
      <c r="AF17" s="12">
        <v>1</v>
      </c>
      <c r="AG17" s="28">
        <v>1</v>
      </c>
      <c r="AH17" s="18"/>
      <c r="AI17" s="6"/>
      <c r="AJ17" s="7"/>
      <c r="AK17" s="18"/>
      <c r="AL17" s="6"/>
      <c r="AM17" s="7"/>
      <c r="AN17" s="18"/>
      <c r="AO17" s="15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7"/>
      <c r="BE17" s="19"/>
      <c r="BF17" s="19"/>
    </row>
    <row r="18" spans="1:58" x14ac:dyDescent="0.25">
      <c r="A18" s="2" t="s">
        <v>0</v>
      </c>
      <c r="B18" s="5" t="s">
        <v>13</v>
      </c>
      <c r="C18" s="5" t="s">
        <v>13</v>
      </c>
      <c r="D18" s="5">
        <v>78</v>
      </c>
      <c r="E18" s="22"/>
      <c r="F18" s="12">
        <v>15</v>
      </c>
      <c r="G18" s="12">
        <v>74</v>
      </c>
      <c r="H18" s="12">
        <v>68</v>
      </c>
      <c r="I18" s="12">
        <v>0</v>
      </c>
      <c r="J18" s="12">
        <v>0</v>
      </c>
      <c r="K18" s="12">
        <v>150</v>
      </c>
      <c r="L18" s="12">
        <v>150</v>
      </c>
      <c r="M18" s="12">
        <v>12.8</v>
      </c>
      <c r="N18" s="12">
        <v>11.8</v>
      </c>
      <c r="O18" s="18">
        <v>1</v>
      </c>
      <c r="P18" s="6"/>
      <c r="Q18" s="6"/>
      <c r="R18" s="6">
        <v>1300</v>
      </c>
      <c r="S18" s="6">
        <v>74</v>
      </c>
      <c r="T18" s="6"/>
      <c r="U18" s="6"/>
      <c r="V18" s="6"/>
      <c r="W18" s="6"/>
      <c r="X18" s="6"/>
      <c r="Y18" s="6"/>
      <c r="Z18" s="6">
        <v>1</v>
      </c>
      <c r="AA18" s="12"/>
      <c r="AB18" s="12"/>
      <c r="AC18" s="7" t="s">
        <v>219</v>
      </c>
      <c r="AD18" s="18"/>
      <c r="AE18" s="6"/>
      <c r="AF18" s="12"/>
      <c r="AG18" s="28"/>
      <c r="AH18" s="18"/>
      <c r="AI18" s="6"/>
      <c r="AJ18" s="7"/>
      <c r="AK18" s="18"/>
      <c r="AL18" s="6"/>
      <c r="AM18" s="7"/>
      <c r="AN18" s="18">
        <v>1</v>
      </c>
      <c r="AO18" s="15">
        <v>1</v>
      </c>
      <c r="AP18" s="6"/>
      <c r="AQ18" s="6"/>
      <c r="AR18" s="6">
        <v>490</v>
      </c>
      <c r="AS18" s="6"/>
      <c r="AT18" s="6"/>
      <c r="AU18" s="6"/>
      <c r="AV18" s="6"/>
      <c r="AW18" s="6">
        <v>1</v>
      </c>
      <c r="AX18" s="6"/>
      <c r="AY18" s="6"/>
      <c r="AZ18" s="6"/>
      <c r="BA18" s="6"/>
      <c r="BB18" s="6"/>
      <c r="BC18" s="6"/>
      <c r="BD18" s="7"/>
      <c r="BE18" s="19"/>
      <c r="BF18" s="19"/>
    </row>
    <row r="19" spans="1:58" x14ac:dyDescent="0.25">
      <c r="A19" s="2" t="s">
        <v>0</v>
      </c>
      <c r="B19" s="163" t="s">
        <v>14</v>
      </c>
      <c r="C19" s="5" t="s">
        <v>14</v>
      </c>
      <c r="D19" s="5">
        <v>35</v>
      </c>
      <c r="E19" s="22"/>
      <c r="F19" s="12">
        <v>39</v>
      </c>
      <c r="G19" s="157">
        <v>32</v>
      </c>
      <c r="H19" s="157">
        <v>30</v>
      </c>
      <c r="I19" s="157">
        <v>0</v>
      </c>
      <c r="J19" s="157">
        <v>0</v>
      </c>
      <c r="K19" s="157">
        <v>150</v>
      </c>
      <c r="L19" s="157">
        <v>150</v>
      </c>
      <c r="M19" s="157">
        <v>12.2</v>
      </c>
      <c r="N19" s="157">
        <v>11.4</v>
      </c>
      <c r="O19" s="18">
        <v>1</v>
      </c>
      <c r="P19" s="6" t="s">
        <v>221</v>
      </c>
      <c r="Q19" s="6"/>
      <c r="R19" s="6">
        <v>470</v>
      </c>
      <c r="S19" s="6">
        <v>32</v>
      </c>
      <c r="T19" s="6"/>
      <c r="U19" s="6"/>
      <c r="V19" s="6">
        <v>1</v>
      </c>
      <c r="W19" s="6"/>
      <c r="X19" s="6"/>
      <c r="Y19" s="6"/>
      <c r="Z19" s="6"/>
      <c r="AA19" s="12"/>
      <c r="AB19" s="12"/>
      <c r="AC19" s="7" t="s">
        <v>222</v>
      </c>
      <c r="AD19" s="18">
        <v>1</v>
      </c>
      <c r="AE19" s="6"/>
      <c r="AF19" s="12">
        <v>1</v>
      </c>
      <c r="AG19" s="28"/>
      <c r="AH19" s="18"/>
      <c r="AI19" s="6"/>
      <c r="AJ19" s="7"/>
      <c r="AK19" s="18"/>
      <c r="AL19" s="6"/>
      <c r="AM19" s="7"/>
      <c r="AN19" s="18"/>
      <c r="AO19" s="15"/>
      <c r="AP19" s="6">
        <v>1</v>
      </c>
      <c r="AQ19" s="6"/>
      <c r="AR19" s="6">
        <v>2270</v>
      </c>
      <c r="AS19" s="6"/>
      <c r="AT19" s="6"/>
      <c r="AU19" s="6"/>
      <c r="AV19" s="6">
        <v>1</v>
      </c>
      <c r="AW19" s="6"/>
      <c r="AX19" s="6"/>
      <c r="AY19" s="6"/>
      <c r="AZ19" s="6"/>
      <c r="BA19" s="6"/>
      <c r="BB19" s="6"/>
      <c r="BC19" s="6"/>
      <c r="BD19" s="7"/>
      <c r="BE19" s="19"/>
      <c r="BF19" s="19"/>
    </row>
    <row r="20" spans="1:58" x14ac:dyDescent="0.25">
      <c r="A20" s="2"/>
      <c r="B20" s="164"/>
      <c r="C20" s="5" t="s">
        <v>15</v>
      </c>
      <c r="D20" s="5">
        <v>20</v>
      </c>
      <c r="E20" s="22"/>
      <c r="F20" s="12">
        <v>45</v>
      </c>
      <c r="G20" s="158"/>
      <c r="H20" s="158"/>
      <c r="I20" s="158"/>
      <c r="J20" s="158"/>
      <c r="K20" s="158"/>
      <c r="L20" s="158"/>
      <c r="M20" s="158"/>
      <c r="N20" s="158"/>
      <c r="O20" s="18" t="s">
        <v>193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12"/>
      <c r="AB20" s="12"/>
      <c r="AC20" s="7"/>
      <c r="AD20" s="18">
        <v>1</v>
      </c>
      <c r="AE20" s="6"/>
      <c r="AF20" s="12">
        <v>1</v>
      </c>
      <c r="AG20" s="28"/>
      <c r="AH20" s="18"/>
      <c r="AI20" s="6"/>
      <c r="AJ20" s="7"/>
      <c r="AK20" s="18"/>
      <c r="AL20" s="6"/>
      <c r="AM20" s="7"/>
      <c r="AN20" s="18"/>
      <c r="AO20" s="15"/>
      <c r="AP20" s="6">
        <v>1</v>
      </c>
      <c r="AQ20" s="6"/>
      <c r="AR20" s="6">
        <v>300</v>
      </c>
      <c r="AS20" s="6"/>
      <c r="AT20" s="6"/>
      <c r="AU20" s="6"/>
      <c r="AV20" s="6">
        <v>1</v>
      </c>
      <c r="AW20" s="6"/>
      <c r="AX20" s="6"/>
      <c r="AY20" s="6"/>
      <c r="AZ20" s="6"/>
      <c r="BA20" s="6"/>
      <c r="BB20" s="6"/>
      <c r="BC20" s="6"/>
      <c r="BD20" s="7"/>
      <c r="BE20" s="19"/>
      <c r="BF20" s="19"/>
    </row>
    <row r="21" spans="1:58" x14ac:dyDescent="0.25">
      <c r="A21" s="2" t="s">
        <v>0</v>
      </c>
      <c r="B21" s="5" t="s">
        <v>16</v>
      </c>
      <c r="C21" s="5" t="s">
        <v>16</v>
      </c>
      <c r="D21" s="5">
        <v>51</v>
      </c>
      <c r="E21" s="22"/>
      <c r="F21" s="12">
        <v>20</v>
      </c>
      <c r="G21" s="12">
        <v>0</v>
      </c>
      <c r="H21" s="12">
        <v>0</v>
      </c>
      <c r="I21" s="12">
        <v>0</v>
      </c>
      <c r="J21" s="12">
        <v>0</v>
      </c>
      <c r="K21" s="12">
        <v>150</v>
      </c>
      <c r="L21" s="12">
        <v>150</v>
      </c>
      <c r="M21" s="12">
        <v>8.6999999999999993</v>
      </c>
      <c r="N21" s="12">
        <v>8</v>
      </c>
      <c r="O21" s="18" t="s">
        <v>193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12"/>
      <c r="AB21" s="12"/>
      <c r="AC21" s="7"/>
      <c r="AD21" s="18">
        <v>1</v>
      </c>
      <c r="AE21" s="6"/>
      <c r="AF21" s="12"/>
      <c r="AG21" s="28">
        <v>1</v>
      </c>
      <c r="AH21" s="18">
        <v>1</v>
      </c>
      <c r="AI21" s="6"/>
      <c r="AJ21" s="7"/>
      <c r="AK21" s="18"/>
      <c r="AL21" s="6"/>
      <c r="AM21" s="7"/>
      <c r="AN21" s="18"/>
      <c r="AO21" s="15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>
        <v>1</v>
      </c>
      <c r="BD21" s="7">
        <v>1</v>
      </c>
      <c r="BE21" s="19"/>
      <c r="BF21" s="19"/>
    </row>
    <row r="22" spans="1:58" x14ac:dyDescent="0.25">
      <c r="A22" s="2" t="s">
        <v>0</v>
      </c>
      <c r="B22" s="163" t="s">
        <v>17</v>
      </c>
      <c r="C22" s="5" t="s">
        <v>17</v>
      </c>
      <c r="D22" s="5">
        <v>274</v>
      </c>
      <c r="E22" s="22"/>
      <c r="F22" s="12">
        <v>10</v>
      </c>
      <c r="G22" s="157">
        <v>0</v>
      </c>
      <c r="H22" s="157">
        <v>0</v>
      </c>
      <c r="I22" s="157">
        <v>0</v>
      </c>
      <c r="J22" s="157">
        <v>0</v>
      </c>
      <c r="K22" s="157">
        <v>150</v>
      </c>
      <c r="L22" s="157">
        <v>150</v>
      </c>
      <c r="M22" s="157">
        <v>48.3</v>
      </c>
      <c r="N22" s="157">
        <v>45.2</v>
      </c>
      <c r="O22" s="18">
        <v>1</v>
      </c>
      <c r="P22" s="6">
        <v>2008</v>
      </c>
      <c r="Q22" s="6"/>
      <c r="R22" s="6">
        <v>784</v>
      </c>
      <c r="S22" s="6"/>
      <c r="T22" s="6"/>
      <c r="U22" s="6"/>
      <c r="V22" s="6"/>
      <c r="W22" s="6"/>
      <c r="X22" s="6"/>
      <c r="Y22" s="6"/>
      <c r="Z22" s="6"/>
      <c r="AA22" s="12"/>
      <c r="AB22" s="12"/>
      <c r="AC22" s="7"/>
      <c r="AD22" s="18">
        <v>1</v>
      </c>
      <c r="AE22" s="6">
        <v>1</v>
      </c>
      <c r="AF22" s="12">
        <v>1</v>
      </c>
      <c r="AG22" s="28"/>
      <c r="AH22" s="18">
        <v>1</v>
      </c>
      <c r="AI22" s="6"/>
      <c r="AJ22" s="7"/>
      <c r="AK22" s="18"/>
      <c r="AL22" s="6"/>
      <c r="AM22" s="7"/>
      <c r="AN22" s="18"/>
      <c r="AO22" s="15"/>
      <c r="AP22" s="6">
        <v>1</v>
      </c>
      <c r="AQ22" s="6"/>
      <c r="AR22" s="6">
        <v>2115</v>
      </c>
      <c r="AS22" s="6"/>
      <c r="AT22" s="6"/>
      <c r="AU22" s="6"/>
      <c r="AV22" s="6"/>
      <c r="AW22" s="6">
        <v>1</v>
      </c>
      <c r="AX22" s="6"/>
      <c r="AY22" s="6"/>
      <c r="AZ22" s="6"/>
      <c r="BA22" s="6"/>
      <c r="BB22" s="6"/>
      <c r="BC22" s="6"/>
      <c r="BD22" s="7"/>
      <c r="BE22" s="19"/>
      <c r="BF22" s="19" t="s">
        <v>225</v>
      </c>
    </row>
    <row r="23" spans="1:58" x14ac:dyDescent="0.25">
      <c r="A23" s="2"/>
      <c r="B23" s="165"/>
      <c r="C23" s="5" t="s">
        <v>18</v>
      </c>
      <c r="D23" s="5">
        <v>19</v>
      </c>
      <c r="E23" s="22"/>
      <c r="F23" s="12">
        <v>10</v>
      </c>
      <c r="G23" s="159"/>
      <c r="H23" s="159"/>
      <c r="I23" s="159"/>
      <c r="J23" s="159"/>
      <c r="K23" s="159"/>
      <c r="L23" s="159"/>
      <c r="M23" s="159"/>
      <c r="N23" s="159"/>
      <c r="O23" s="18" t="s">
        <v>193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12"/>
      <c r="AB23" s="12"/>
      <c r="AC23" s="7"/>
      <c r="AD23" s="18">
        <v>1</v>
      </c>
      <c r="AE23" s="6">
        <v>1</v>
      </c>
      <c r="AF23" s="12">
        <v>1</v>
      </c>
      <c r="AG23" s="28"/>
      <c r="AH23" s="18"/>
      <c r="AI23" s="6"/>
      <c r="AJ23" s="7"/>
      <c r="AK23" s="18"/>
      <c r="AL23" s="6"/>
      <c r="AM23" s="7"/>
      <c r="AN23" s="18"/>
      <c r="AO23" s="15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>
        <v>1</v>
      </c>
      <c r="BD23" s="7">
        <v>1</v>
      </c>
      <c r="BE23" s="19"/>
      <c r="BF23" s="19"/>
    </row>
    <row r="24" spans="1:58" x14ac:dyDescent="0.25">
      <c r="A24" s="2"/>
      <c r="B24" s="164"/>
      <c r="C24" s="5" t="s">
        <v>19</v>
      </c>
      <c r="D24" s="5">
        <v>20</v>
      </c>
      <c r="E24" s="22"/>
      <c r="F24" s="12">
        <v>10</v>
      </c>
      <c r="G24" s="158"/>
      <c r="H24" s="158"/>
      <c r="I24" s="158"/>
      <c r="J24" s="158"/>
      <c r="K24" s="158"/>
      <c r="L24" s="158"/>
      <c r="M24" s="158"/>
      <c r="N24" s="158"/>
      <c r="O24" s="18" t="s">
        <v>193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2"/>
      <c r="AB24" s="12"/>
      <c r="AC24" s="7"/>
      <c r="AD24" s="18">
        <v>1</v>
      </c>
      <c r="AE24" s="6">
        <v>1</v>
      </c>
      <c r="AF24" s="12">
        <v>1</v>
      </c>
      <c r="AG24" s="28"/>
      <c r="AH24" s="18"/>
      <c r="AI24" s="6"/>
      <c r="AJ24" s="7"/>
      <c r="AK24" s="18"/>
      <c r="AL24" s="6"/>
      <c r="AM24" s="7"/>
      <c r="AN24" s="18"/>
      <c r="AO24" s="15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>
        <v>1</v>
      </c>
      <c r="BD24" s="7">
        <v>1</v>
      </c>
      <c r="BE24" s="19"/>
      <c r="BF24" s="19"/>
    </row>
    <row r="25" spans="1:58" x14ac:dyDescent="0.25">
      <c r="A25" s="2" t="s">
        <v>0</v>
      </c>
      <c r="B25" s="5" t="s">
        <v>20</v>
      </c>
      <c r="C25" s="5" t="s">
        <v>20</v>
      </c>
      <c r="D25" s="5">
        <v>69</v>
      </c>
      <c r="E25" s="22"/>
      <c r="F25" s="12">
        <v>39</v>
      </c>
      <c r="G25" s="12">
        <v>67</v>
      </c>
      <c r="H25" s="12">
        <v>62</v>
      </c>
      <c r="I25" s="12">
        <v>0</v>
      </c>
      <c r="J25" s="12">
        <v>0</v>
      </c>
      <c r="K25" s="12">
        <v>150</v>
      </c>
      <c r="L25" s="12">
        <v>150</v>
      </c>
      <c r="M25" s="12">
        <v>12</v>
      </c>
      <c r="N25" s="12">
        <v>11.1</v>
      </c>
      <c r="O25" s="18">
        <v>1</v>
      </c>
      <c r="P25" s="6"/>
      <c r="Q25" s="6"/>
      <c r="R25" s="6">
        <v>1300</v>
      </c>
      <c r="S25" s="6"/>
      <c r="T25" s="6"/>
      <c r="U25" s="6"/>
      <c r="V25" s="6">
        <v>1</v>
      </c>
      <c r="W25" s="6"/>
      <c r="X25" s="6"/>
      <c r="Y25" s="6"/>
      <c r="Z25" s="6"/>
      <c r="AA25" s="12"/>
      <c r="AB25" s="12"/>
      <c r="AC25" s="7" t="s">
        <v>224</v>
      </c>
      <c r="AD25" s="18"/>
      <c r="AE25" s="6"/>
      <c r="AF25" s="12"/>
      <c r="AG25" s="28"/>
      <c r="AH25" s="18"/>
      <c r="AI25" s="6"/>
      <c r="AJ25" s="7"/>
      <c r="AK25" s="18"/>
      <c r="AL25" s="6"/>
      <c r="AM25" s="7"/>
      <c r="AN25" s="18"/>
      <c r="AO25" s="15"/>
      <c r="AP25" s="6"/>
      <c r="AQ25" s="6"/>
      <c r="AR25" s="6"/>
      <c r="AS25" s="6"/>
      <c r="AT25" s="6"/>
      <c r="AU25" s="6"/>
      <c r="AV25" s="6"/>
      <c r="AW25" s="6">
        <v>1</v>
      </c>
      <c r="AX25" s="6"/>
      <c r="AY25" s="6"/>
      <c r="AZ25" s="6"/>
      <c r="BA25" s="6"/>
      <c r="BB25" s="6"/>
      <c r="BC25" s="6"/>
      <c r="BD25" s="7"/>
      <c r="BE25" s="19"/>
      <c r="BF25" s="19"/>
    </row>
    <row r="26" spans="1:58" x14ac:dyDescent="0.25">
      <c r="A26" s="2" t="s">
        <v>0</v>
      </c>
      <c r="B26" s="163" t="s">
        <v>21</v>
      </c>
      <c r="C26" s="5" t="s">
        <v>21</v>
      </c>
      <c r="D26" s="5">
        <v>988</v>
      </c>
      <c r="E26" s="22"/>
      <c r="F26" s="12"/>
      <c r="G26" s="157">
        <v>1216</v>
      </c>
      <c r="H26" s="157">
        <v>1133</v>
      </c>
      <c r="I26" s="157">
        <v>1018</v>
      </c>
      <c r="J26" s="157">
        <v>1017</v>
      </c>
      <c r="K26" s="157">
        <v>156</v>
      </c>
      <c r="L26" s="157">
        <v>157</v>
      </c>
      <c r="M26" s="157">
        <v>183.3</v>
      </c>
      <c r="N26" s="157">
        <v>171.2</v>
      </c>
      <c r="O26" s="18">
        <v>1</v>
      </c>
      <c r="P26" s="6" t="s">
        <v>228</v>
      </c>
      <c r="Q26" s="6">
        <v>10</v>
      </c>
      <c r="R26" s="6">
        <v>11947</v>
      </c>
      <c r="S26" s="6">
        <v>988</v>
      </c>
      <c r="T26" s="6"/>
      <c r="U26" s="6"/>
      <c r="V26" s="6"/>
      <c r="W26" s="6"/>
      <c r="X26" s="6"/>
      <c r="Y26" s="6"/>
      <c r="Z26" s="6"/>
      <c r="AA26" s="12">
        <v>1</v>
      </c>
      <c r="AB26" s="12">
        <v>1310</v>
      </c>
      <c r="AC26" s="7" t="s">
        <v>229</v>
      </c>
      <c r="AD26" s="18"/>
      <c r="AE26" s="6"/>
      <c r="AF26" s="12"/>
      <c r="AG26" s="28"/>
      <c r="AH26" s="18"/>
      <c r="AI26" s="6"/>
      <c r="AJ26" s="7"/>
      <c r="AK26" s="18"/>
      <c r="AL26" s="6"/>
      <c r="AM26" s="7"/>
      <c r="AN26" s="18"/>
      <c r="AO26" s="15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7"/>
      <c r="BE26" s="19"/>
      <c r="BF26" s="19"/>
    </row>
    <row r="27" spans="1:58" x14ac:dyDescent="0.25">
      <c r="A27" s="2"/>
      <c r="B27" s="165"/>
      <c r="C27" s="5" t="s">
        <v>22</v>
      </c>
      <c r="D27" s="5">
        <v>51</v>
      </c>
      <c r="E27" s="22"/>
      <c r="F27" s="12"/>
      <c r="G27" s="159"/>
      <c r="H27" s="159"/>
      <c r="I27" s="159"/>
      <c r="J27" s="159"/>
      <c r="K27" s="159"/>
      <c r="L27" s="159"/>
      <c r="M27" s="159"/>
      <c r="N27" s="159"/>
      <c r="O27" s="18">
        <v>1</v>
      </c>
      <c r="P27" s="6" t="s">
        <v>226</v>
      </c>
      <c r="Q27" s="6"/>
      <c r="R27" s="6">
        <v>490</v>
      </c>
      <c r="S27" s="6">
        <v>45</v>
      </c>
      <c r="T27" s="6"/>
      <c r="U27" s="6">
        <v>1</v>
      </c>
      <c r="V27" s="6">
        <v>1</v>
      </c>
      <c r="W27" s="6"/>
      <c r="X27" s="6"/>
      <c r="Y27" s="6"/>
      <c r="Z27" s="6"/>
      <c r="AA27" s="12"/>
      <c r="AB27" s="12"/>
      <c r="AC27" s="7" t="s">
        <v>227</v>
      </c>
      <c r="AD27" s="18">
        <v>1</v>
      </c>
      <c r="AE27" s="6"/>
      <c r="AF27" s="12">
        <v>1</v>
      </c>
      <c r="AG27" s="28"/>
      <c r="AH27" s="18"/>
      <c r="AI27" s="6"/>
      <c r="AJ27" s="7"/>
      <c r="AK27" s="18"/>
      <c r="AL27" s="6"/>
      <c r="AM27" s="7"/>
      <c r="AN27" s="18">
        <v>1</v>
      </c>
      <c r="AO27" s="15"/>
      <c r="AP27" s="6">
        <v>1</v>
      </c>
      <c r="AQ27" s="6"/>
      <c r="AR27" s="6">
        <v>510</v>
      </c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7"/>
      <c r="BE27" s="19"/>
      <c r="BF27" s="19"/>
    </row>
    <row r="28" spans="1:58" x14ac:dyDescent="0.25">
      <c r="A28" s="2"/>
      <c r="B28" s="165"/>
      <c r="C28" s="5" t="s">
        <v>23</v>
      </c>
      <c r="D28" s="5">
        <v>56</v>
      </c>
      <c r="E28" s="22"/>
      <c r="F28" s="12"/>
      <c r="G28" s="159"/>
      <c r="H28" s="159"/>
      <c r="I28" s="159"/>
      <c r="J28" s="159"/>
      <c r="K28" s="159"/>
      <c r="L28" s="159"/>
      <c r="M28" s="159"/>
      <c r="N28" s="159"/>
      <c r="O28" s="18">
        <v>1</v>
      </c>
      <c r="P28" s="6" t="s">
        <v>226</v>
      </c>
      <c r="Q28" s="6"/>
      <c r="R28" s="6">
        <v>805</v>
      </c>
      <c r="S28" s="6">
        <v>45</v>
      </c>
      <c r="T28" s="6"/>
      <c r="U28" s="6">
        <v>1</v>
      </c>
      <c r="V28" s="6">
        <v>1</v>
      </c>
      <c r="W28" s="6"/>
      <c r="X28" s="6"/>
      <c r="Y28" s="6"/>
      <c r="Z28" s="6"/>
      <c r="AA28" s="12"/>
      <c r="AB28" s="12"/>
      <c r="AC28" s="7" t="s">
        <v>227</v>
      </c>
      <c r="AD28" s="18">
        <v>1</v>
      </c>
      <c r="AE28" s="6"/>
      <c r="AF28" s="12">
        <v>1</v>
      </c>
      <c r="AG28" s="28"/>
      <c r="AH28" s="18"/>
      <c r="AI28" s="6"/>
      <c r="AJ28" s="7"/>
      <c r="AK28" s="18"/>
      <c r="AL28" s="6"/>
      <c r="AM28" s="7"/>
      <c r="AN28" s="18">
        <v>1</v>
      </c>
      <c r="AO28" s="15"/>
      <c r="AP28" s="6">
        <v>1</v>
      </c>
      <c r="AQ28" s="6"/>
      <c r="AR28" s="6">
        <v>1480</v>
      </c>
      <c r="AS28" s="6"/>
      <c r="AT28" s="6"/>
      <c r="AU28" s="6">
        <v>1</v>
      </c>
      <c r="AV28" s="6"/>
      <c r="AW28" s="6"/>
      <c r="AX28" s="6"/>
      <c r="AY28" s="6"/>
      <c r="AZ28" s="6"/>
      <c r="BA28" s="6"/>
      <c r="BB28" s="6"/>
      <c r="BC28" s="6"/>
      <c r="BD28" s="7"/>
      <c r="BE28" s="19"/>
      <c r="BF28" s="19"/>
    </row>
    <row r="29" spans="1:58" x14ac:dyDescent="0.25">
      <c r="A29" s="2"/>
      <c r="B29" s="164"/>
      <c r="C29" s="5" t="s">
        <v>24</v>
      </c>
      <c r="D29" s="5">
        <v>42</v>
      </c>
      <c r="E29" s="22"/>
      <c r="F29" s="12"/>
      <c r="G29" s="158"/>
      <c r="H29" s="158"/>
      <c r="I29" s="158"/>
      <c r="J29" s="158"/>
      <c r="K29" s="158"/>
      <c r="L29" s="158"/>
      <c r="M29" s="158"/>
      <c r="N29" s="158"/>
      <c r="O29" s="18">
        <v>1</v>
      </c>
      <c r="P29" s="6" t="s">
        <v>226</v>
      </c>
      <c r="Q29" s="6"/>
      <c r="R29" s="6">
        <v>695</v>
      </c>
      <c r="S29" s="6">
        <v>31</v>
      </c>
      <c r="T29" s="6"/>
      <c r="U29" s="6">
        <v>1</v>
      </c>
      <c r="V29" s="6">
        <v>1</v>
      </c>
      <c r="W29" s="6"/>
      <c r="X29" s="6"/>
      <c r="Y29" s="6"/>
      <c r="Z29" s="6"/>
      <c r="AA29" s="12"/>
      <c r="AB29" s="12"/>
      <c r="AC29" s="26" t="s">
        <v>230</v>
      </c>
      <c r="AD29" s="18">
        <v>1</v>
      </c>
      <c r="AE29" s="6"/>
      <c r="AF29" s="12">
        <v>1</v>
      </c>
      <c r="AG29" s="28"/>
      <c r="AH29" s="18"/>
      <c r="AI29" s="6"/>
      <c r="AJ29" s="7"/>
      <c r="AK29" s="18"/>
      <c r="AL29" s="6"/>
      <c r="AM29" s="7"/>
      <c r="AN29" s="18"/>
      <c r="AO29" s="15"/>
      <c r="AP29" s="6">
        <v>1</v>
      </c>
      <c r="AQ29" s="6"/>
      <c r="AR29" s="6">
        <v>700</v>
      </c>
      <c r="AS29" s="6"/>
      <c r="AT29" s="6"/>
      <c r="AU29" s="6"/>
      <c r="AV29" s="6"/>
      <c r="AW29" s="6"/>
      <c r="AX29" s="6">
        <v>1</v>
      </c>
      <c r="AY29" s="6"/>
      <c r="AZ29" s="6"/>
      <c r="BA29" s="6"/>
      <c r="BB29" s="6"/>
      <c r="BC29" s="6"/>
      <c r="BD29" s="7"/>
      <c r="BE29" s="19"/>
      <c r="BF29" s="19"/>
    </row>
    <row r="30" spans="1:58" x14ac:dyDescent="0.25">
      <c r="A30" s="2" t="s">
        <v>0</v>
      </c>
      <c r="B30" s="163" t="s">
        <v>25</v>
      </c>
      <c r="C30" s="5" t="s">
        <v>25</v>
      </c>
      <c r="D30" s="5">
        <v>45</v>
      </c>
      <c r="E30" s="22"/>
      <c r="F30" s="12">
        <v>8</v>
      </c>
      <c r="G30" s="157">
        <v>128</v>
      </c>
      <c r="H30" s="157">
        <v>119</v>
      </c>
      <c r="I30" s="157">
        <v>128</v>
      </c>
      <c r="J30" s="157">
        <v>119</v>
      </c>
      <c r="K30" s="157">
        <v>150</v>
      </c>
      <c r="L30" s="157">
        <v>150</v>
      </c>
      <c r="M30" s="157">
        <v>21.4</v>
      </c>
      <c r="N30" s="157">
        <v>20</v>
      </c>
      <c r="O30" s="18">
        <v>1</v>
      </c>
      <c r="P30" s="6" t="s">
        <v>233</v>
      </c>
      <c r="Q30" s="6"/>
      <c r="R30" s="6">
        <v>1200</v>
      </c>
      <c r="S30" s="6">
        <v>45</v>
      </c>
      <c r="T30" s="6">
        <v>1</v>
      </c>
      <c r="U30" s="6"/>
      <c r="V30" s="6">
        <v>1</v>
      </c>
      <c r="W30" s="6"/>
      <c r="X30" s="6"/>
      <c r="Y30" s="6"/>
      <c r="Z30" s="6"/>
      <c r="AA30" s="12"/>
      <c r="AB30" s="12"/>
      <c r="AC30" s="7" t="s">
        <v>230</v>
      </c>
      <c r="AD30" s="18"/>
      <c r="AE30" s="6"/>
      <c r="AF30" s="12"/>
      <c r="AG30" s="28"/>
      <c r="AH30" s="18"/>
      <c r="AI30" s="6"/>
      <c r="AJ30" s="7"/>
      <c r="AK30" s="18"/>
      <c r="AL30" s="6"/>
      <c r="AM30" s="7"/>
      <c r="AN30" s="18"/>
      <c r="AO30" s="15"/>
      <c r="AP30" s="6"/>
      <c r="AQ30" s="6"/>
      <c r="AR30" s="6"/>
      <c r="AS30" s="6"/>
      <c r="AT30" s="6"/>
      <c r="AU30" s="6"/>
      <c r="AV30" s="6"/>
      <c r="AW30" s="6">
        <v>1</v>
      </c>
      <c r="AX30" s="6"/>
      <c r="AY30" s="6"/>
      <c r="AZ30" s="6"/>
      <c r="BA30" s="6"/>
      <c r="BB30" s="6"/>
      <c r="BC30" s="6"/>
      <c r="BD30" s="7"/>
      <c r="BE30" s="19"/>
      <c r="BF30" s="19"/>
    </row>
    <row r="31" spans="1:58" x14ac:dyDescent="0.25">
      <c r="A31" s="2"/>
      <c r="B31" s="165"/>
      <c r="C31" s="5" t="s">
        <v>26</v>
      </c>
      <c r="D31" s="5">
        <v>43</v>
      </c>
      <c r="E31" s="22"/>
      <c r="F31" s="12">
        <v>8</v>
      </c>
      <c r="G31" s="159"/>
      <c r="H31" s="159"/>
      <c r="I31" s="159"/>
      <c r="J31" s="159"/>
      <c r="K31" s="159"/>
      <c r="L31" s="159"/>
      <c r="M31" s="159"/>
      <c r="N31" s="159"/>
      <c r="O31" s="18">
        <v>1</v>
      </c>
      <c r="P31" s="6" t="s">
        <v>226</v>
      </c>
      <c r="Q31" s="6"/>
      <c r="R31" s="6">
        <v>780</v>
      </c>
      <c r="S31" s="6">
        <v>43</v>
      </c>
      <c r="T31" s="6">
        <v>1</v>
      </c>
      <c r="U31" s="6"/>
      <c r="V31" s="6">
        <v>1</v>
      </c>
      <c r="W31" s="6"/>
      <c r="X31" s="6"/>
      <c r="Y31" s="6"/>
      <c r="Z31" s="6"/>
      <c r="AA31" s="12"/>
      <c r="AB31" s="12"/>
      <c r="AC31" s="7" t="s">
        <v>230</v>
      </c>
      <c r="AD31" s="18"/>
      <c r="AE31" s="6"/>
      <c r="AF31" s="12"/>
      <c r="AG31" s="28"/>
      <c r="AH31" s="18"/>
      <c r="AI31" s="6"/>
      <c r="AJ31" s="7"/>
      <c r="AK31" s="18"/>
      <c r="AL31" s="6"/>
      <c r="AM31" s="7"/>
      <c r="AN31" s="18"/>
      <c r="AO31" s="15"/>
      <c r="AP31" s="6"/>
      <c r="AQ31" s="6"/>
      <c r="AR31" s="6"/>
      <c r="AS31" s="6"/>
      <c r="AT31" s="6"/>
      <c r="AU31" s="6"/>
      <c r="AV31" s="6"/>
      <c r="AW31" s="6">
        <v>1</v>
      </c>
      <c r="AX31" s="6"/>
      <c r="AY31" s="6"/>
      <c r="AZ31" s="6"/>
      <c r="BA31" s="6"/>
      <c r="BB31" s="6"/>
      <c r="BC31" s="6"/>
      <c r="BD31" s="7"/>
      <c r="BE31" s="19"/>
      <c r="BF31" s="19"/>
    </row>
    <row r="32" spans="1:58" x14ac:dyDescent="0.25">
      <c r="A32" s="2"/>
      <c r="B32" s="164"/>
      <c r="C32" s="5" t="s">
        <v>27</v>
      </c>
      <c r="D32" s="5">
        <v>48</v>
      </c>
      <c r="E32" s="22"/>
      <c r="F32" s="12">
        <v>20</v>
      </c>
      <c r="G32" s="158"/>
      <c r="H32" s="158"/>
      <c r="I32" s="158"/>
      <c r="J32" s="158"/>
      <c r="K32" s="158"/>
      <c r="L32" s="158"/>
      <c r="M32" s="158"/>
      <c r="N32" s="158"/>
      <c r="O32" s="18">
        <v>1</v>
      </c>
      <c r="P32" s="6" t="s">
        <v>234</v>
      </c>
      <c r="Q32" s="6"/>
      <c r="R32" s="6">
        <v>1190</v>
      </c>
      <c r="S32" s="6">
        <v>48</v>
      </c>
      <c r="T32" s="6">
        <v>1</v>
      </c>
      <c r="U32" s="6"/>
      <c r="V32" s="6">
        <v>1</v>
      </c>
      <c r="W32" s="6"/>
      <c r="X32" s="6"/>
      <c r="Y32" s="6"/>
      <c r="Z32" s="6"/>
      <c r="AA32" s="12"/>
      <c r="AB32" s="12"/>
      <c r="AC32" s="7" t="s">
        <v>230</v>
      </c>
      <c r="AD32" s="18"/>
      <c r="AE32" s="6"/>
      <c r="AF32" s="12"/>
      <c r="AG32" s="28"/>
      <c r="AH32" s="18"/>
      <c r="AI32" s="6"/>
      <c r="AJ32" s="7"/>
      <c r="AK32" s="18"/>
      <c r="AL32" s="6"/>
      <c r="AM32" s="7"/>
      <c r="AN32" s="18"/>
      <c r="AO32" s="15"/>
      <c r="AP32" s="6"/>
      <c r="AQ32" s="6"/>
      <c r="AR32" s="6"/>
      <c r="AS32" s="6"/>
      <c r="AT32" s="6"/>
      <c r="AU32" s="6"/>
      <c r="AV32" s="6"/>
      <c r="AW32" s="6">
        <v>1</v>
      </c>
      <c r="AX32" s="6"/>
      <c r="AY32" s="6"/>
      <c r="AZ32" s="6"/>
      <c r="BA32" s="6"/>
      <c r="BB32" s="6"/>
      <c r="BC32" s="6"/>
      <c r="BD32" s="7"/>
      <c r="BE32" s="19"/>
      <c r="BF32" s="19"/>
    </row>
    <row r="33" spans="1:58" x14ac:dyDescent="0.25">
      <c r="A33" s="2" t="s">
        <v>0</v>
      </c>
      <c r="B33" s="163" t="s">
        <v>28</v>
      </c>
      <c r="C33" s="5" t="s">
        <v>28</v>
      </c>
      <c r="D33" s="5">
        <v>629</v>
      </c>
      <c r="E33" s="22"/>
      <c r="F33" s="12">
        <v>130</v>
      </c>
      <c r="G33" s="157">
        <v>914</v>
      </c>
      <c r="H33" s="157">
        <v>851</v>
      </c>
      <c r="I33" s="157">
        <v>728</v>
      </c>
      <c r="J33" s="157">
        <v>678</v>
      </c>
      <c r="K33" s="157">
        <v>155</v>
      </c>
      <c r="L33" s="157">
        <v>155</v>
      </c>
      <c r="M33" s="157">
        <v>148.19999999999999</v>
      </c>
      <c r="N33" s="157">
        <v>138.4</v>
      </c>
      <c r="O33" s="18">
        <v>1</v>
      </c>
      <c r="P33" s="6" t="s">
        <v>235</v>
      </c>
      <c r="Q33" s="6"/>
      <c r="R33" s="6">
        <f>7779+125</f>
        <v>7904</v>
      </c>
      <c r="S33" s="6"/>
      <c r="T33" s="6"/>
      <c r="U33" s="6"/>
      <c r="V33" s="6"/>
      <c r="W33" s="6"/>
      <c r="X33" s="6"/>
      <c r="Y33" s="6"/>
      <c r="Z33" s="6"/>
      <c r="AA33" s="12">
        <v>1</v>
      </c>
      <c r="AB33" s="12"/>
      <c r="AC33" s="7" t="s">
        <v>229</v>
      </c>
      <c r="AD33" s="18"/>
      <c r="AE33" s="6"/>
      <c r="AF33" s="12"/>
      <c r="AG33" s="28"/>
      <c r="AH33" s="18"/>
      <c r="AI33" s="6"/>
      <c r="AJ33" s="7"/>
      <c r="AK33" s="18"/>
      <c r="AL33" s="6"/>
      <c r="AM33" s="7"/>
      <c r="AN33" s="18">
        <v>1</v>
      </c>
      <c r="AO33" s="15"/>
      <c r="AP33" s="6"/>
      <c r="AQ33" s="6"/>
      <c r="AR33" s="6">
        <v>300</v>
      </c>
      <c r="AS33" s="6">
        <v>1</v>
      </c>
      <c r="AT33" s="6">
        <v>300</v>
      </c>
      <c r="AU33" s="6"/>
      <c r="AV33" s="6"/>
      <c r="AW33" s="6"/>
      <c r="AX33" s="6"/>
      <c r="AY33" s="6"/>
      <c r="AZ33" s="6"/>
      <c r="BA33" s="6"/>
      <c r="BB33" s="6"/>
      <c r="BC33" s="6"/>
      <c r="BD33" s="7"/>
      <c r="BE33" s="19"/>
      <c r="BF33" s="19"/>
    </row>
    <row r="34" spans="1:58" x14ac:dyDescent="0.25">
      <c r="A34" s="2"/>
      <c r="B34" s="165"/>
      <c r="C34" s="5" t="s">
        <v>29</v>
      </c>
      <c r="D34" s="5">
        <v>15</v>
      </c>
      <c r="E34" s="22"/>
      <c r="F34" s="12">
        <v>42</v>
      </c>
      <c r="G34" s="159"/>
      <c r="H34" s="159"/>
      <c r="I34" s="159"/>
      <c r="J34" s="159"/>
      <c r="K34" s="159"/>
      <c r="L34" s="159"/>
      <c r="M34" s="159"/>
      <c r="N34" s="159"/>
      <c r="O34" s="18" t="s">
        <v>193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2"/>
      <c r="AB34" s="12"/>
      <c r="AC34" s="7"/>
      <c r="AD34" s="18">
        <v>1</v>
      </c>
      <c r="AE34" s="6"/>
      <c r="AF34" s="12">
        <v>1</v>
      </c>
      <c r="AG34" s="28"/>
      <c r="AH34" s="18"/>
      <c r="AI34" s="6"/>
      <c r="AJ34" s="7"/>
      <c r="AK34" s="18"/>
      <c r="AL34" s="6"/>
      <c r="AM34" s="7"/>
      <c r="AN34" s="18"/>
      <c r="AO34" s="15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>
        <v>1</v>
      </c>
      <c r="BD34" s="7">
        <v>1</v>
      </c>
      <c r="BE34" s="19"/>
      <c r="BF34" s="19"/>
    </row>
    <row r="35" spans="1:58" x14ac:dyDescent="0.25">
      <c r="A35" s="2"/>
      <c r="B35" s="165"/>
      <c r="C35" s="5" t="s">
        <v>30</v>
      </c>
      <c r="D35" s="5">
        <v>43</v>
      </c>
      <c r="E35" s="22"/>
      <c r="F35" s="12">
        <v>35</v>
      </c>
      <c r="G35" s="159"/>
      <c r="H35" s="159"/>
      <c r="I35" s="159"/>
      <c r="J35" s="159"/>
      <c r="K35" s="159"/>
      <c r="L35" s="159"/>
      <c r="M35" s="159"/>
      <c r="N35" s="159"/>
      <c r="O35" s="18">
        <v>1</v>
      </c>
      <c r="P35" s="6" t="s">
        <v>226</v>
      </c>
      <c r="Q35" s="6"/>
      <c r="R35" s="6">
        <v>893</v>
      </c>
      <c r="S35" s="6">
        <v>40</v>
      </c>
      <c r="T35" s="6">
        <v>1</v>
      </c>
      <c r="U35" s="6"/>
      <c r="V35" s="6">
        <v>1</v>
      </c>
      <c r="W35" s="6"/>
      <c r="X35" s="6"/>
      <c r="Y35" s="6"/>
      <c r="Z35" s="6"/>
      <c r="AA35" s="12"/>
      <c r="AB35" s="12"/>
      <c r="AC35" s="7" t="s">
        <v>229</v>
      </c>
      <c r="AD35" s="18">
        <v>1</v>
      </c>
      <c r="AE35" s="6"/>
      <c r="AF35" s="12">
        <v>1</v>
      </c>
      <c r="AG35" s="28"/>
      <c r="AH35" s="18"/>
      <c r="AI35" s="6"/>
      <c r="AJ35" s="7"/>
      <c r="AK35" s="18"/>
      <c r="AL35" s="6"/>
      <c r="AM35" s="7"/>
      <c r="AN35" s="18"/>
      <c r="AO35" s="15"/>
      <c r="AP35" s="6"/>
      <c r="AQ35" s="6"/>
      <c r="AR35" s="6"/>
      <c r="AS35" s="6"/>
      <c r="AT35" s="6"/>
      <c r="AU35" s="6"/>
      <c r="AV35" s="6"/>
      <c r="AW35" s="6">
        <v>1</v>
      </c>
      <c r="AX35" s="6"/>
      <c r="AY35" s="6"/>
      <c r="AZ35" s="6"/>
      <c r="BA35" s="6"/>
      <c r="BB35" s="6"/>
      <c r="BC35" s="6"/>
      <c r="BD35" s="7"/>
      <c r="BE35" s="19"/>
      <c r="BF35" s="19"/>
    </row>
    <row r="36" spans="1:58" x14ac:dyDescent="0.25">
      <c r="A36" s="2"/>
      <c r="B36" s="165"/>
      <c r="C36" s="5" t="s">
        <v>31</v>
      </c>
      <c r="D36" s="5">
        <v>0</v>
      </c>
      <c r="E36" s="22"/>
      <c r="F36" s="12">
        <v>25</v>
      </c>
      <c r="G36" s="159"/>
      <c r="H36" s="159"/>
      <c r="I36" s="159"/>
      <c r="J36" s="159"/>
      <c r="K36" s="159"/>
      <c r="L36" s="159"/>
      <c r="M36" s="159"/>
      <c r="N36" s="159"/>
      <c r="O36" s="18" t="s">
        <v>193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2"/>
      <c r="AB36" s="12"/>
      <c r="AC36" s="7"/>
      <c r="AD36" s="18">
        <v>1</v>
      </c>
      <c r="AE36" s="6"/>
      <c r="AF36" s="12">
        <v>1</v>
      </c>
      <c r="AG36" s="28"/>
      <c r="AH36" s="18"/>
      <c r="AI36" s="6"/>
      <c r="AJ36" s="7"/>
      <c r="AK36" s="18"/>
      <c r="AL36" s="6"/>
      <c r="AM36" s="7"/>
      <c r="AN36" s="18"/>
      <c r="AO36" s="15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>
        <v>1</v>
      </c>
      <c r="BD36" s="7">
        <v>1</v>
      </c>
      <c r="BE36" s="19"/>
      <c r="BF36" s="19"/>
    </row>
    <row r="37" spans="1:58" x14ac:dyDescent="0.25">
      <c r="A37" s="2"/>
      <c r="B37" s="165"/>
      <c r="C37" s="5" t="s">
        <v>32</v>
      </c>
      <c r="D37" s="5">
        <v>17</v>
      </c>
      <c r="E37" s="22"/>
      <c r="F37" s="12">
        <v>30</v>
      </c>
      <c r="G37" s="159"/>
      <c r="H37" s="159"/>
      <c r="I37" s="159"/>
      <c r="J37" s="159"/>
      <c r="K37" s="159"/>
      <c r="L37" s="159"/>
      <c r="M37" s="159"/>
      <c r="N37" s="159"/>
      <c r="O37" s="18" t="s">
        <v>193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2"/>
      <c r="AB37" s="12"/>
      <c r="AC37" s="7"/>
      <c r="AD37" s="18">
        <v>1</v>
      </c>
      <c r="AE37" s="6"/>
      <c r="AF37" s="12">
        <v>1</v>
      </c>
      <c r="AG37" s="28">
        <v>1</v>
      </c>
      <c r="AH37" s="18"/>
      <c r="AI37" s="6"/>
      <c r="AJ37" s="7"/>
      <c r="AK37" s="18"/>
      <c r="AL37" s="6"/>
      <c r="AM37" s="7"/>
      <c r="AN37" s="18"/>
      <c r="AO37" s="15"/>
      <c r="AP37" s="6"/>
      <c r="AQ37" s="6"/>
      <c r="AR37" s="6"/>
      <c r="AS37" s="6"/>
      <c r="AT37" s="6"/>
      <c r="AU37" s="6"/>
      <c r="AV37" s="6"/>
      <c r="AW37" s="6">
        <v>1</v>
      </c>
      <c r="AX37" s="6"/>
      <c r="AY37" s="6"/>
      <c r="AZ37" s="6"/>
      <c r="BA37" s="6"/>
      <c r="BB37" s="6"/>
      <c r="BC37" s="6"/>
      <c r="BD37" s="7"/>
      <c r="BE37" s="19"/>
      <c r="BF37" s="19"/>
    </row>
    <row r="38" spans="1:58" x14ac:dyDescent="0.25">
      <c r="A38" s="2"/>
      <c r="B38" s="165"/>
      <c r="C38" s="5" t="s">
        <v>33</v>
      </c>
      <c r="D38" s="5">
        <v>35</v>
      </c>
      <c r="E38" s="22"/>
      <c r="F38" s="12">
        <v>40</v>
      </c>
      <c r="G38" s="159"/>
      <c r="H38" s="159"/>
      <c r="I38" s="159"/>
      <c r="J38" s="159"/>
      <c r="K38" s="159"/>
      <c r="L38" s="159"/>
      <c r="M38" s="159"/>
      <c r="N38" s="159"/>
      <c r="O38" s="18">
        <v>1</v>
      </c>
      <c r="P38" s="6" t="s">
        <v>236</v>
      </c>
      <c r="Q38" s="6"/>
      <c r="R38" s="6">
        <v>1150</v>
      </c>
      <c r="S38" s="6">
        <v>35</v>
      </c>
      <c r="T38" s="6">
        <v>1</v>
      </c>
      <c r="U38" s="6"/>
      <c r="V38" s="6">
        <v>1</v>
      </c>
      <c r="W38" s="6"/>
      <c r="X38" s="6"/>
      <c r="Y38" s="6"/>
      <c r="Z38" s="6"/>
      <c r="AA38" s="12"/>
      <c r="AB38" s="12"/>
      <c r="AC38" s="7" t="s">
        <v>229</v>
      </c>
      <c r="AD38" s="18">
        <v>1</v>
      </c>
      <c r="AE38" s="6"/>
      <c r="AF38" s="12">
        <v>1</v>
      </c>
      <c r="AG38" s="28"/>
      <c r="AH38" s="18"/>
      <c r="AI38" s="6"/>
      <c r="AJ38" s="7"/>
      <c r="AK38" s="18"/>
      <c r="AL38" s="6"/>
      <c r="AM38" s="7"/>
      <c r="AN38" s="18"/>
      <c r="AO38" s="15"/>
      <c r="AP38" s="6"/>
      <c r="AQ38" s="6"/>
      <c r="AR38" s="6"/>
      <c r="AS38" s="6"/>
      <c r="AT38" s="6"/>
      <c r="AU38" s="6"/>
      <c r="AV38" s="6"/>
      <c r="AW38" s="6">
        <v>1</v>
      </c>
      <c r="AX38" s="6"/>
      <c r="AY38" s="6"/>
      <c r="AZ38" s="6"/>
      <c r="BA38" s="6"/>
      <c r="BB38" s="6"/>
      <c r="BC38" s="6"/>
      <c r="BD38" s="7"/>
      <c r="BE38" s="19"/>
      <c r="BF38" s="19"/>
    </row>
    <row r="39" spans="1:58" x14ac:dyDescent="0.25">
      <c r="A39" s="2"/>
      <c r="B39" s="165"/>
      <c r="C39" s="5" t="s">
        <v>34</v>
      </c>
      <c r="D39" s="5">
        <v>0</v>
      </c>
      <c r="E39" s="22"/>
      <c r="F39" s="12">
        <v>10</v>
      </c>
      <c r="G39" s="159"/>
      <c r="H39" s="159"/>
      <c r="I39" s="159"/>
      <c r="J39" s="159"/>
      <c r="K39" s="159"/>
      <c r="L39" s="159"/>
      <c r="M39" s="159"/>
      <c r="N39" s="159"/>
      <c r="O39" s="18" t="s">
        <v>193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2"/>
      <c r="AB39" s="12"/>
      <c r="AC39" s="7"/>
      <c r="AD39" s="18">
        <v>1</v>
      </c>
      <c r="AE39" s="6"/>
      <c r="AF39" s="12">
        <v>1</v>
      </c>
      <c r="AG39" s="28"/>
      <c r="AH39" s="18"/>
      <c r="AI39" s="6"/>
      <c r="AJ39" s="7"/>
      <c r="AK39" s="18"/>
      <c r="AL39" s="6"/>
      <c r="AM39" s="7"/>
      <c r="AN39" s="18"/>
      <c r="AO39" s="15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>
        <v>1</v>
      </c>
      <c r="BD39" s="7">
        <v>1</v>
      </c>
      <c r="BE39" s="19"/>
      <c r="BF39" s="19"/>
    </row>
    <row r="40" spans="1:58" x14ac:dyDescent="0.25">
      <c r="A40" s="2"/>
      <c r="B40" s="164"/>
      <c r="C40" s="5" t="s">
        <v>35</v>
      </c>
      <c r="D40" s="5">
        <v>46</v>
      </c>
      <c r="E40" s="22"/>
      <c r="F40" s="12">
        <v>43</v>
      </c>
      <c r="G40" s="158"/>
      <c r="H40" s="158"/>
      <c r="I40" s="158"/>
      <c r="J40" s="158"/>
      <c r="K40" s="158"/>
      <c r="L40" s="158"/>
      <c r="M40" s="158"/>
      <c r="N40" s="158"/>
      <c r="O40" s="18">
        <v>1</v>
      </c>
      <c r="P40" s="6" t="s">
        <v>237</v>
      </c>
      <c r="Q40" s="6"/>
      <c r="R40" s="6">
        <v>1900</v>
      </c>
      <c r="S40" s="6">
        <v>46</v>
      </c>
      <c r="T40" s="6">
        <v>1</v>
      </c>
      <c r="U40" s="6"/>
      <c r="V40" s="6">
        <v>1</v>
      </c>
      <c r="W40" s="6"/>
      <c r="X40" s="6"/>
      <c r="Y40" s="6"/>
      <c r="Z40" s="6"/>
      <c r="AA40" s="12"/>
      <c r="AB40" s="12"/>
      <c r="AC40" s="7" t="s">
        <v>229</v>
      </c>
      <c r="AD40" s="18">
        <v>1</v>
      </c>
      <c r="AE40" s="6"/>
      <c r="AF40" s="12">
        <v>1</v>
      </c>
      <c r="AG40" s="28"/>
      <c r="AH40" s="18"/>
      <c r="AI40" s="6"/>
      <c r="AJ40" s="7"/>
      <c r="AK40" s="18"/>
      <c r="AL40" s="6"/>
      <c r="AM40" s="7"/>
      <c r="AN40" s="18"/>
      <c r="AO40" s="15"/>
      <c r="AP40" s="6"/>
      <c r="AQ40" s="6"/>
      <c r="AR40" s="6"/>
      <c r="AS40" s="6"/>
      <c r="AT40" s="6"/>
      <c r="AU40" s="6"/>
      <c r="AV40" s="6"/>
      <c r="AW40" s="6">
        <v>1</v>
      </c>
      <c r="AX40" s="6"/>
      <c r="AY40" s="6"/>
      <c r="AZ40" s="6"/>
      <c r="BA40" s="6"/>
      <c r="BB40" s="6"/>
      <c r="BC40" s="6"/>
      <c r="BD40" s="7"/>
      <c r="BE40" s="19"/>
      <c r="BF40" s="19"/>
    </row>
    <row r="41" spans="1:58" x14ac:dyDescent="0.25">
      <c r="A41" s="2" t="s">
        <v>0</v>
      </c>
      <c r="B41" s="166" t="s">
        <v>36</v>
      </c>
      <c r="C41" s="5" t="s">
        <v>36</v>
      </c>
      <c r="D41" s="5">
        <v>4636</v>
      </c>
      <c r="E41" s="22"/>
      <c r="F41" s="12">
        <v>330</v>
      </c>
      <c r="G41" s="157">
        <v>5500</v>
      </c>
      <c r="H41" s="157">
        <v>5122</v>
      </c>
      <c r="I41" s="157">
        <v>5221</v>
      </c>
      <c r="J41" s="157">
        <v>4915</v>
      </c>
      <c r="K41" s="157">
        <v>166</v>
      </c>
      <c r="L41" s="157">
        <v>167</v>
      </c>
      <c r="M41" s="157">
        <v>890.6</v>
      </c>
      <c r="N41" s="157">
        <v>830.5</v>
      </c>
      <c r="O41" s="18">
        <v>1</v>
      </c>
      <c r="P41" s="6"/>
      <c r="Q41" s="6"/>
      <c r="R41" s="6">
        <v>2500</v>
      </c>
      <c r="S41" s="6"/>
      <c r="T41" s="6"/>
      <c r="U41" s="6"/>
      <c r="V41" s="6"/>
      <c r="W41" s="6"/>
      <c r="X41" s="6"/>
      <c r="Y41" s="6"/>
      <c r="Z41" s="6"/>
      <c r="AA41" s="12">
        <v>1</v>
      </c>
      <c r="AB41" s="12"/>
      <c r="AC41" s="7" t="s">
        <v>229</v>
      </c>
      <c r="AD41" s="18"/>
      <c r="AE41" s="6"/>
      <c r="AF41" s="12"/>
      <c r="AG41" s="28"/>
      <c r="AH41" s="18">
        <v>1</v>
      </c>
      <c r="AI41" s="6"/>
      <c r="AJ41" s="7">
        <v>2500</v>
      </c>
      <c r="AK41" s="18">
        <v>1</v>
      </c>
      <c r="AL41" s="6" t="s">
        <v>243</v>
      </c>
      <c r="AM41" s="7">
        <f>447+307+649</f>
        <v>1403</v>
      </c>
      <c r="AN41" s="18"/>
      <c r="AO41" s="15"/>
      <c r="AP41" s="6"/>
      <c r="AQ41" s="6"/>
      <c r="AR41" s="6">
        <v>915</v>
      </c>
      <c r="AS41" s="6"/>
      <c r="AT41" s="6">
        <v>620</v>
      </c>
      <c r="AU41" s="6">
        <v>1</v>
      </c>
      <c r="AV41" s="6"/>
      <c r="AW41" s="6"/>
      <c r="AX41" s="6"/>
      <c r="AY41" s="6"/>
      <c r="AZ41" s="6">
        <v>1</v>
      </c>
      <c r="BA41" s="6"/>
      <c r="BB41" s="6"/>
      <c r="BC41" s="6"/>
      <c r="BD41" s="7"/>
      <c r="BE41" s="33"/>
      <c r="BF41" s="154" t="s">
        <v>249</v>
      </c>
    </row>
    <row r="42" spans="1:58" x14ac:dyDescent="0.25">
      <c r="A42" s="2"/>
      <c r="B42" s="167"/>
      <c r="C42" s="5" t="s">
        <v>37</v>
      </c>
      <c r="D42" s="5">
        <v>59</v>
      </c>
      <c r="E42" s="22"/>
      <c r="F42" s="12">
        <v>6</v>
      </c>
      <c r="G42" s="159"/>
      <c r="H42" s="159"/>
      <c r="I42" s="159"/>
      <c r="J42" s="159"/>
      <c r="K42" s="159"/>
      <c r="L42" s="159"/>
      <c r="M42" s="159"/>
      <c r="N42" s="159"/>
      <c r="O42" s="18">
        <v>1</v>
      </c>
      <c r="P42" s="6" t="s">
        <v>240</v>
      </c>
      <c r="Q42" s="6"/>
      <c r="R42" s="6">
        <v>710</v>
      </c>
      <c r="S42" s="6">
        <v>50</v>
      </c>
      <c r="T42" s="6">
        <v>1</v>
      </c>
      <c r="U42" s="6"/>
      <c r="V42" s="6">
        <v>1</v>
      </c>
      <c r="W42" s="6"/>
      <c r="X42" s="6"/>
      <c r="Y42" s="6"/>
      <c r="Z42" s="6"/>
      <c r="AA42" s="12"/>
      <c r="AB42" s="12"/>
      <c r="AC42" s="7"/>
      <c r="AD42" s="18"/>
      <c r="AE42" s="6"/>
      <c r="AF42" s="12"/>
      <c r="AG42" s="28"/>
      <c r="AH42" s="18"/>
      <c r="AI42" s="6"/>
      <c r="AJ42" s="7"/>
      <c r="AK42" s="18"/>
      <c r="AL42" s="6"/>
      <c r="AM42" s="7"/>
      <c r="AN42" s="18"/>
      <c r="AO42" s="15"/>
      <c r="AP42" s="6"/>
      <c r="AQ42" s="6"/>
      <c r="AR42" s="6"/>
      <c r="AS42" s="6"/>
      <c r="AT42" s="6"/>
      <c r="AU42" s="6"/>
      <c r="AV42" s="6"/>
      <c r="AW42" s="6">
        <v>1</v>
      </c>
      <c r="AX42" s="6"/>
      <c r="AY42" s="6"/>
      <c r="AZ42" s="6"/>
      <c r="BA42" s="6"/>
      <c r="BB42" s="6"/>
      <c r="BC42" s="6"/>
      <c r="BD42" s="7"/>
      <c r="BE42" s="34"/>
      <c r="BF42" s="155"/>
    </row>
    <row r="43" spans="1:58" x14ac:dyDescent="0.25">
      <c r="A43" s="2"/>
      <c r="B43" s="167"/>
      <c r="C43" s="5" t="s">
        <v>38</v>
      </c>
      <c r="D43" s="5">
        <v>157</v>
      </c>
      <c r="E43" s="22"/>
      <c r="F43" s="12">
        <v>16</v>
      </c>
      <c r="G43" s="159"/>
      <c r="H43" s="159"/>
      <c r="I43" s="159"/>
      <c r="J43" s="159"/>
      <c r="K43" s="159"/>
      <c r="L43" s="159"/>
      <c r="M43" s="159"/>
      <c r="N43" s="159"/>
      <c r="O43" s="18">
        <v>1</v>
      </c>
      <c r="P43" s="6" t="s">
        <v>241</v>
      </c>
      <c r="Q43" s="6"/>
      <c r="R43" s="6">
        <v>690</v>
      </c>
      <c r="S43" s="6">
        <v>151</v>
      </c>
      <c r="T43" s="6">
        <v>1</v>
      </c>
      <c r="U43" s="6"/>
      <c r="V43" s="6"/>
      <c r="W43" s="6">
        <v>1</v>
      </c>
      <c r="X43" s="6"/>
      <c r="Y43" s="6"/>
      <c r="Z43" s="6"/>
      <c r="AA43" s="12"/>
      <c r="AB43" s="12"/>
      <c r="AC43" s="7"/>
      <c r="AD43" s="18"/>
      <c r="AE43" s="6"/>
      <c r="AF43" s="12"/>
      <c r="AG43" s="28"/>
      <c r="AH43" s="18"/>
      <c r="AI43" s="6"/>
      <c r="AJ43" s="7"/>
      <c r="AK43" s="18"/>
      <c r="AL43" s="6"/>
      <c r="AM43" s="7"/>
      <c r="AN43" s="18"/>
      <c r="AO43" s="15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7">
        <v>1</v>
      </c>
      <c r="BE43" s="34"/>
      <c r="BF43" s="155"/>
    </row>
    <row r="44" spans="1:58" x14ac:dyDescent="0.25">
      <c r="A44" s="2"/>
      <c r="B44" s="167"/>
      <c r="C44" s="5" t="s">
        <v>39</v>
      </c>
      <c r="D44" s="5">
        <v>180</v>
      </c>
      <c r="E44" s="22"/>
      <c r="F44" s="12">
        <v>18</v>
      </c>
      <c r="G44" s="159"/>
      <c r="H44" s="159"/>
      <c r="I44" s="159"/>
      <c r="J44" s="159"/>
      <c r="K44" s="159"/>
      <c r="L44" s="159"/>
      <c r="M44" s="159"/>
      <c r="N44" s="159"/>
      <c r="O44" s="18">
        <v>1</v>
      </c>
      <c r="P44" s="6" t="s">
        <v>244</v>
      </c>
      <c r="Q44" s="6"/>
      <c r="R44" s="6">
        <v>4153</v>
      </c>
      <c r="S44" s="6">
        <v>18</v>
      </c>
      <c r="T44" s="6"/>
      <c r="U44" s="6"/>
      <c r="V44" s="6"/>
      <c r="W44" s="6"/>
      <c r="X44" s="6"/>
      <c r="Y44" s="6"/>
      <c r="Z44" s="6"/>
      <c r="AA44" s="12">
        <v>1</v>
      </c>
      <c r="AB44" s="12"/>
      <c r="AC44" s="7"/>
      <c r="AD44" s="18"/>
      <c r="AE44" s="6"/>
      <c r="AF44" s="12"/>
      <c r="AG44" s="28"/>
      <c r="AH44" s="18"/>
      <c r="AI44" s="6"/>
      <c r="AJ44" s="7"/>
      <c r="AK44" s="18">
        <v>1</v>
      </c>
      <c r="AL44" s="6">
        <v>2010</v>
      </c>
      <c r="AM44" s="7">
        <f>1813+2630</f>
        <v>4443</v>
      </c>
      <c r="AN44" s="18"/>
      <c r="AO44" s="15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7"/>
      <c r="BE44" s="34"/>
      <c r="BF44" s="155"/>
    </row>
    <row r="45" spans="1:58" x14ac:dyDescent="0.25">
      <c r="A45" s="2"/>
      <c r="B45" s="167"/>
      <c r="C45" s="5" t="s">
        <v>40</v>
      </c>
      <c r="D45" s="5">
        <v>91</v>
      </c>
      <c r="E45" s="22"/>
      <c r="F45" s="12">
        <v>10</v>
      </c>
      <c r="G45" s="159"/>
      <c r="H45" s="159"/>
      <c r="I45" s="159"/>
      <c r="J45" s="159"/>
      <c r="K45" s="159"/>
      <c r="L45" s="159"/>
      <c r="M45" s="159"/>
      <c r="N45" s="159"/>
      <c r="O45" s="18">
        <v>1</v>
      </c>
      <c r="P45" s="6" t="s">
        <v>246</v>
      </c>
      <c r="Q45" s="6"/>
      <c r="R45" s="6">
        <v>1480</v>
      </c>
      <c r="S45" s="6">
        <v>85</v>
      </c>
      <c r="T45" s="6">
        <v>1</v>
      </c>
      <c r="U45" s="6"/>
      <c r="V45" s="6"/>
      <c r="W45" s="6"/>
      <c r="X45" s="6">
        <v>1</v>
      </c>
      <c r="Y45" s="6"/>
      <c r="Z45" s="6"/>
      <c r="AA45" s="12"/>
      <c r="AB45" s="12"/>
      <c r="AC45" s="7"/>
      <c r="AD45" s="18"/>
      <c r="AE45" s="6"/>
      <c r="AF45" s="12"/>
      <c r="AG45" s="28"/>
      <c r="AH45" s="18"/>
      <c r="AI45" s="6"/>
      <c r="AJ45" s="7"/>
      <c r="AK45" s="18"/>
      <c r="AL45" s="6"/>
      <c r="AM45" s="7"/>
      <c r="AN45" s="18"/>
      <c r="AO45" s="15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7">
        <v>1</v>
      </c>
      <c r="BE45" s="34"/>
      <c r="BF45" s="155"/>
    </row>
    <row r="46" spans="1:58" x14ac:dyDescent="0.25">
      <c r="A46" s="2"/>
      <c r="B46" s="168"/>
      <c r="C46" s="5" t="s">
        <v>41</v>
      </c>
      <c r="D46" s="5">
        <v>22</v>
      </c>
      <c r="E46" s="22"/>
      <c r="F46" s="12">
        <v>3</v>
      </c>
      <c r="G46" s="158"/>
      <c r="H46" s="158"/>
      <c r="I46" s="158"/>
      <c r="J46" s="158"/>
      <c r="K46" s="158"/>
      <c r="L46" s="158"/>
      <c r="M46" s="158"/>
      <c r="N46" s="158"/>
      <c r="O46" s="18">
        <v>1</v>
      </c>
      <c r="P46" s="6" t="s">
        <v>241</v>
      </c>
      <c r="Q46" s="6"/>
      <c r="R46" s="6">
        <v>570</v>
      </c>
      <c r="S46" s="6">
        <v>22</v>
      </c>
      <c r="T46" s="6">
        <v>1</v>
      </c>
      <c r="U46" s="6"/>
      <c r="V46" s="6">
        <v>1</v>
      </c>
      <c r="W46" s="6"/>
      <c r="X46" s="6"/>
      <c r="Y46" s="6"/>
      <c r="Z46" s="6"/>
      <c r="AA46" s="12"/>
      <c r="AB46" s="12"/>
      <c r="AC46" s="7"/>
      <c r="AD46" s="18">
        <v>1</v>
      </c>
      <c r="AE46" s="6">
        <v>1</v>
      </c>
      <c r="AF46" s="12">
        <v>1</v>
      </c>
      <c r="AG46" s="28"/>
      <c r="AH46" s="18"/>
      <c r="AI46" s="6"/>
      <c r="AJ46" s="7"/>
      <c r="AK46" s="18"/>
      <c r="AL46" s="6"/>
      <c r="AM46" s="7"/>
      <c r="AN46" s="18"/>
      <c r="AO46" s="15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>
        <v>1</v>
      </c>
      <c r="BD46" s="7">
        <v>1</v>
      </c>
      <c r="BE46" s="35"/>
      <c r="BF46" s="156"/>
    </row>
    <row r="47" spans="1:58" x14ac:dyDescent="0.25">
      <c r="A47" s="2" t="s">
        <v>0</v>
      </c>
      <c r="B47" s="163" t="s">
        <v>42</v>
      </c>
      <c r="C47" s="5" t="s">
        <v>42</v>
      </c>
      <c r="D47" s="5">
        <v>128</v>
      </c>
      <c r="E47" s="22"/>
      <c r="F47" s="12">
        <v>50</v>
      </c>
      <c r="G47" s="157">
        <v>148</v>
      </c>
      <c r="H47" s="157">
        <v>138</v>
      </c>
      <c r="I47" s="157">
        <v>0</v>
      </c>
      <c r="J47" s="157">
        <v>119</v>
      </c>
      <c r="K47" s="157">
        <v>150</v>
      </c>
      <c r="L47" s="157">
        <v>150</v>
      </c>
      <c r="M47" s="157">
        <v>37.4</v>
      </c>
      <c r="N47" s="157">
        <v>34.700000000000003</v>
      </c>
      <c r="O47" s="18">
        <v>1</v>
      </c>
      <c r="P47" s="6"/>
      <c r="Q47" s="6"/>
      <c r="R47" s="6">
        <v>2100</v>
      </c>
      <c r="S47" s="6">
        <v>128</v>
      </c>
      <c r="T47" s="6">
        <v>1</v>
      </c>
      <c r="U47" s="6"/>
      <c r="V47" s="6">
        <v>1</v>
      </c>
      <c r="W47" s="6"/>
      <c r="X47" s="6"/>
      <c r="Y47" s="6"/>
      <c r="Z47" s="6"/>
      <c r="AA47" s="12"/>
      <c r="AB47" s="12"/>
      <c r="AC47" s="7"/>
      <c r="AD47" s="18"/>
      <c r="AE47" s="6"/>
      <c r="AF47" s="12"/>
      <c r="AG47" s="28"/>
      <c r="AH47" s="18"/>
      <c r="AI47" s="6"/>
      <c r="AJ47" s="7"/>
      <c r="AK47" s="18"/>
      <c r="AL47" s="6"/>
      <c r="AM47" s="7"/>
      <c r="AN47" s="18">
        <v>1</v>
      </c>
      <c r="AO47" s="15"/>
      <c r="AP47" s="6"/>
      <c r="AQ47" s="6"/>
      <c r="AR47" s="6">
        <v>1950</v>
      </c>
      <c r="AS47" s="6"/>
      <c r="AT47" s="6"/>
      <c r="AU47" s="6"/>
      <c r="AV47" s="6">
        <v>1</v>
      </c>
      <c r="AW47" s="6"/>
      <c r="AX47" s="6"/>
      <c r="AY47" s="6"/>
      <c r="AZ47" s="6"/>
      <c r="BA47" s="6"/>
      <c r="BB47" s="6"/>
      <c r="BC47" s="6"/>
      <c r="BD47" s="7"/>
      <c r="BE47" s="19"/>
      <c r="BF47" s="19"/>
    </row>
    <row r="48" spans="1:58" x14ac:dyDescent="0.25">
      <c r="A48" s="2"/>
      <c r="B48" s="165"/>
      <c r="C48" s="5" t="s">
        <v>43</v>
      </c>
      <c r="D48" s="5">
        <v>9</v>
      </c>
      <c r="E48" s="22"/>
      <c r="F48" s="12"/>
      <c r="G48" s="159"/>
      <c r="H48" s="159"/>
      <c r="I48" s="159"/>
      <c r="J48" s="159"/>
      <c r="K48" s="159"/>
      <c r="L48" s="159"/>
      <c r="M48" s="159"/>
      <c r="N48" s="159"/>
      <c r="O48" s="18" t="s">
        <v>193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2"/>
      <c r="AB48" s="12"/>
      <c r="AC48" s="7"/>
      <c r="AD48" s="18">
        <v>1</v>
      </c>
      <c r="AE48" s="6"/>
      <c r="AF48" s="12">
        <v>1</v>
      </c>
      <c r="AG48" s="28">
        <v>1</v>
      </c>
      <c r="AH48" s="18"/>
      <c r="AI48" s="6"/>
      <c r="AJ48" s="7"/>
      <c r="AK48" s="18"/>
      <c r="AL48" s="6"/>
      <c r="AM48" s="7"/>
      <c r="AN48" s="18"/>
      <c r="AO48" s="15"/>
      <c r="AP48" s="6"/>
      <c r="AQ48" s="6"/>
      <c r="AR48" s="6"/>
      <c r="AS48" s="6"/>
      <c r="AT48" s="6"/>
      <c r="AU48" s="6"/>
      <c r="AV48" s="6"/>
      <c r="AW48" s="6">
        <v>1</v>
      </c>
      <c r="AX48" s="6"/>
      <c r="AY48" s="6"/>
      <c r="AZ48" s="6"/>
      <c r="BA48" s="6"/>
      <c r="BB48" s="6"/>
      <c r="BC48" s="6">
        <v>1</v>
      </c>
      <c r="BD48" s="7">
        <v>1</v>
      </c>
      <c r="BE48" s="19"/>
      <c r="BF48" s="19"/>
    </row>
    <row r="49" spans="1:58" x14ac:dyDescent="0.25">
      <c r="A49" s="2"/>
      <c r="B49" s="165"/>
      <c r="C49" s="5" t="s">
        <v>44</v>
      </c>
      <c r="D49" s="5">
        <v>56</v>
      </c>
      <c r="E49" s="22"/>
      <c r="F49" s="12">
        <v>10</v>
      </c>
      <c r="G49" s="159"/>
      <c r="H49" s="159"/>
      <c r="I49" s="159"/>
      <c r="J49" s="159"/>
      <c r="K49" s="159"/>
      <c r="L49" s="159"/>
      <c r="M49" s="159"/>
      <c r="N49" s="159"/>
      <c r="O49" s="18" t="s">
        <v>193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2"/>
      <c r="AB49" s="12"/>
      <c r="AC49" s="7"/>
      <c r="AD49" s="18">
        <v>1</v>
      </c>
      <c r="AE49" s="6"/>
      <c r="AF49" s="12">
        <v>1</v>
      </c>
      <c r="AG49" s="28">
        <v>1</v>
      </c>
      <c r="AH49" s="18"/>
      <c r="AI49" s="6"/>
      <c r="AJ49" s="7"/>
      <c r="AK49" s="18"/>
      <c r="AL49" s="6"/>
      <c r="AM49" s="7"/>
      <c r="AN49" s="18"/>
      <c r="AO49" s="15"/>
      <c r="AP49" s="6">
        <v>1</v>
      </c>
      <c r="AQ49" s="6"/>
      <c r="AR49" s="6">
        <v>780</v>
      </c>
      <c r="AS49" s="6"/>
      <c r="AT49" s="6"/>
      <c r="AU49" s="6"/>
      <c r="AV49" s="6"/>
      <c r="AW49" s="6">
        <v>1</v>
      </c>
      <c r="AX49" s="6"/>
      <c r="AY49" s="6"/>
      <c r="AZ49" s="6"/>
      <c r="BA49" s="6"/>
      <c r="BB49" s="6"/>
      <c r="BC49" s="6"/>
      <c r="BD49" s="7"/>
      <c r="BE49" s="19"/>
      <c r="BF49" s="19"/>
    </row>
    <row r="50" spans="1:58" x14ac:dyDescent="0.25">
      <c r="A50" s="2"/>
      <c r="B50" s="164"/>
      <c r="C50" s="5" t="s">
        <v>45</v>
      </c>
      <c r="D50" s="5">
        <v>28</v>
      </c>
      <c r="E50" s="22"/>
      <c r="F50" s="12">
        <v>20</v>
      </c>
      <c r="G50" s="158"/>
      <c r="H50" s="158"/>
      <c r="I50" s="158"/>
      <c r="J50" s="158"/>
      <c r="K50" s="158"/>
      <c r="L50" s="158"/>
      <c r="M50" s="158"/>
      <c r="N50" s="158"/>
      <c r="O50" s="18">
        <v>1</v>
      </c>
      <c r="P50" s="6"/>
      <c r="Q50" s="6"/>
      <c r="R50" s="6">
        <v>460</v>
      </c>
      <c r="S50" s="6">
        <v>20</v>
      </c>
      <c r="T50" s="6">
        <v>1</v>
      </c>
      <c r="U50" s="6"/>
      <c r="V50" s="6"/>
      <c r="W50" s="6"/>
      <c r="X50" s="6"/>
      <c r="Y50" s="6"/>
      <c r="Z50" s="6">
        <v>1</v>
      </c>
      <c r="AA50" s="12"/>
      <c r="AB50" s="12"/>
      <c r="AC50" s="7"/>
      <c r="AD50" s="18"/>
      <c r="AE50" s="6"/>
      <c r="AF50" s="12"/>
      <c r="AG50" s="28"/>
      <c r="AH50" s="18"/>
      <c r="AI50" s="6"/>
      <c r="AJ50" s="7"/>
      <c r="AK50" s="18"/>
      <c r="AL50" s="6"/>
      <c r="AM50" s="7"/>
      <c r="AN50" s="18"/>
      <c r="AO50" s="15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>
        <v>1</v>
      </c>
      <c r="BD50" s="7">
        <v>1</v>
      </c>
      <c r="BE50" s="19"/>
      <c r="BF50" s="19"/>
    </row>
    <row r="51" spans="1:58" x14ac:dyDescent="0.25">
      <c r="A51" s="2" t="s">
        <v>0</v>
      </c>
      <c r="B51" s="163" t="s">
        <v>46</v>
      </c>
      <c r="C51" s="5" t="s">
        <v>46</v>
      </c>
      <c r="D51" s="5">
        <v>120</v>
      </c>
      <c r="E51" s="22"/>
      <c r="F51" s="12">
        <v>3</v>
      </c>
      <c r="G51" s="157">
        <v>0</v>
      </c>
      <c r="H51" s="157">
        <v>0</v>
      </c>
      <c r="I51" s="157">
        <v>0</v>
      </c>
      <c r="J51" s="157">
        <v>0</v>
      </c>
      <c r="K51" s="157">
        <v>150</v>
      </c>
      <c r="L51" s="157">
        <v>150</v>
      </c>
      <c r="M51" s="157">
        <v>21.9</v>
      </c>
      <c r="N51" s="157">
        <v>20.3</v>
      </c>
      <c r="O51" s="18" t="s">
        <v>193</v>
      </c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2"/>
      <c r="AB51" s="12"/>
      <c r="AC51" s="7"/>
      <c r="AD51" s="18">
        <v>1</v>
      </c>
      <c r="AE51" s="6"/>
      <c r="AF51" s="12">
        <v>1</v>
      </c>
      <c r="AG51" s="28">
        <v>1</v>
      </c>
      <c r="AH51" s="18">
        <v>1</v>
      </c>
      <c r="AI51" s="6"/>
      <c r="AJ51" s="7"/>
      <c r="AK51" s="18"/>
      <c r="AL51" s="6"/>
      <c r="AM51" s="7"/>
      <c r="AN51" s="18"/>
      <c r="AO51" s="15"/>
      <c r="AP51" s="6">
        <v>1</v>
      </c>
      <c r="AQ51" s="6"/>
      <c r="AR51" s="6">
        <v>1090</v>
      </c>
      <c r="AS51" s="6"/>
      <c r="AT51" s="6"/>
      <c r="AU51" s="6"/>
      <c r="AV51" s="6"/>
      <c r="AW51" s="6">
        <v>1</v>
      </c>
      <c r="AX51" s="6"/>
      <c r="AY51" s="6"/>
      <c r="AZ51" s="6"/>
      <c r="BA51" s="6"/>
      <c r="BB51" s="6"/>
      <c r="BC51" s="6"/>
      <c r="BD51" s="7"/>
      <c r="BE51" s="19"/>
      <c r="BF51" s="19"/>
    </row>
    <row r="52" spans="1:58" x14ac:dyDescent="0.25">
      <c r="A52" s="2"/>
      <c r="B52" s="165"/>
      <c r="C52" s="5" t="s">
        <v>47</v>
      </c>
      <c r="D52" s="5">
        <v>12</v>
      </c>
      <c r="E52" s="22"/>
      <c r="F52" s="12">
        <v>2</v>
      </c>
      <c r="G52" s="159"/>
      <c r="H52" s="159"/>
      <c r="I52" s="159"/>
      <c r="J52" s="159"/>
      <c r="K52" s="159"/>
      <c r="L52" s="159"/>
      <c r="M52" s="159"/>
      <c r="N52" s="159"/>
      <c r="O52" s="18" t="s">
        <v>193</v>
      </c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2"/>
      <c r="AB52" s="12"/>
      <c r="AC52" s="7"/>
      <c r="AD52" s="18">
        <v>1</v>
      </c>
      <c r="AE52" s="6"/>
      <c r="AF52" s="12">
        <v>1</v>
      </c>
      <c r="AG52" s="28">
        <v>1</v>
      </c>
      <c r="AH52" s="18"/>
      <c r="AI52" s="6"/>
      <c r="AJ52" s="7"/>
      <c r="AK52" s="18"/>
      <c r="AL52" s="6"/>
      <c r="AM52" s="7"/>
      <c r="AN52" s="18"/>
      <c r="AO52" s="15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>
        <v>1</v>
      </c>
      <c r="BD52" s="7">
        <v>1</v>
      </c>
      <c r="BE52" s="19"/>
      <c r="BF52" s="19"/>
    </row>
    <row r="53" spans="1:58" x14ac:dyDescent="0.25">
      <c r="A53" s="2"/>
      <c r="B53" s="164"/>
      <c r="C53" s="5" t="s">
        <v>48</v>
      </c>
      <c r="D53" s="5">
        <v>8</v>
      </c>
      <c r="E53" s="22"/>
      <c r="F53" s="12">
        <v>5</v>
      </c>
      <c r="G53" s="158"/>
      <c r="H53" s="158"/>
      <c r="I53" s="158"/>
      <c r="J53" s="158"/>
      <c r="K53" s="158"/>
      <c r="L53" s="158"/>
      <c r="M53" s="158"/>
      <c r="N53" s="158"/>
      <c r="O53" s="18" t="s">
        <v>193</v>
      </c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2"/>
      <c r="AB53" s="12"/>
      <c r="AC53" s="7"/>
      <c r="AD53" s="18">
        <v>1</v>
      </c>
      <c r="AE53" s="6"/>
      <c r="AF53" s="12">
        <v>1</v>
      </c>
      <c r="AG53" s="28">
        <v>1</v>
      </c>
      <c r="AH53" s="18"/>
      <c r="AI53" s="6"/>
      <c r="AJ53" s="7"/>
      <c r="AK53" s="18"/>
      <c r="AL53" s="6"/>
      <c r="AM53" s="7"/>
      <c r="AN53" s="18"/>
      <c r="AO53" s="15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>
        <v>1</v>
      </c>
      <c r="BD53" s="7">
        <v>1</v>
      </c>
      <c r="BE53" s="19"/>
      <c r="BF53" s="19"/>
    </row>
    <row r="54" spans="1:58" x14ac:dyDescent="0.25">
      <c r="A54" s="2" t="s">
        <v>0</v>
      </c>
      <c r="B54" s="163" t="s">
        <v>49</v>
      </c>
      <c r="C54" s="5" t="s">
        <v>49</v>
      </c>
      <c r="D54" s="5">
        <v>100</v>
      </c>
      <c r="E54" s="22"/>
      <c r="F54" s="12">
        <v>5</v>
      </c>
      <c r="G54" s="157"/>
      <c r="H54" s="157"/>
      <c r="I54" s="157"/>
      <c r="J54" s="157"/>
      <c r="K54" s="157"/>
      <c r="L54" s="157"/>
      <c r="M54" s="157"/>
      <c r="N54" s="157"/>
      <c r="O54" s="18">
        <v>1</v>
      </c>
      <c r="P54" s="6" t="s">
        <v>237</v>
      </c>
      <c r="Q54" s="6"/>
      <c r="R54" s="6">
        <v>480</v>
      </c>
      <c r="S54" s="6">
        <v>100</v>
      </c>
      <c r="T54" s="6">
        <v>1</v>
      </c>
      <c r="U54" s="6"/>
      <c r="V54" s="6"/>
      <c r="W54" s="6">
        <v>1</v>
      </c>
      <c r="X54" s="6"/>
      <c r="Y54" s="6"/>
      <c r="Z54" s="6"/>
      <c r="AA54" s="12"/>
      <c r="AB54" s="12"/>
      <c r="AC54" s="7" t="s">
        <v>202</v>
      </c>
      <c r="AD54" s="18"/>
      <c r="AE54" s="6"/>
      <c r="AF54" s="12"/>
      <c r="AG54" s="28"/>
      <c r="AH54" s="18"/>
      <c r="AI54" s="6"/>
      <c r="AJ54" s="7"/>
      <c r="AK54" s="18"/>
      <c r="AL54" s="6"/>
      <c r="AM54" s="7"/>
      <c r="AN54" s="18"/>
      <c r="AO54" s="15"/>
      <c r="AP54" s="6"/>
      <c r="AQ54" s="6">
        <v>1</v>
      </c>
      <c r="AR54" s="6"/>
      <c r="AS54" s="6"/>
      <c r="AT54" s="6"/>
      <c r="AU54" s="6"/>
      <c r="AV54" s="6"/>
      <c r="AW54" s="6">
        <v>1</v>
      </c>
      <c r="AX54" s="6"/>
      <c r="AY54" s="6"/>
      <c r="AZ54" s="6"/>
      <c r="BA54" s="6"/>
      <c r="BB54" s="6"/>
      <c r="BC54" s="6"/>
      <c r="BD54" s="7"/>
      <c r="BE54" s="19"/>
      <c r="BF54" s="19"/>
    </row>
    <row r="55" spans="1:58" x14ac:dyDescent="0.25">
      <c r="A55" s="2"/>
      <c r="B55" s="164"/>
      <c r="C55" s="5" t="s">
        <v>50</v>
      </c>
      <c r="D55" s="5">
        <v>67</v>
      </c>
      <c r="E55" s="22"/>
      <c r="F55" s="12">
        <v>6</v>
      </c>
      <c r="G55" s="158"/>
      <c r="H55" s="158"/>
      <c r="I55" s="158"/>
      <c r="J55" s="158"/>
      <c r="K55" s="158"/>
      <c r="L55" s="158"/>
      <c r="M55" s="158"/>
      <c r="N55" s="158"/>
      <c r="O55" s="18">
        <v>1</v>
      </c>
      <c r="P55" s="6" t="s">
        <v>237</v>
      </c>
      <c r="Q55" s="6"/>
      <c r="R55" s="6">
        <v>1050</v>
      </c>
      <c r="S55" s="6"/>
      <c r="T55" s="6">
        <v>1</v>
      </c>
      <c r="U55" s="6"/>
      <c r="V55" s="6"/>
      <c r="W55" s="6"/>
      <c r="X55" s="6">
        <v>1</v>
      </c>
      <c r="Y55" s="6"/>
      <c r="Z55" s="6"/>
      <c r="AA55" s="12"/>
      <c r="AB55" s="12"/>
      <c r="AC55" s="7" t="s">
        <v>202</v>
      </c>
      <c r="AD55" s="18"/>
      <c r="AE55" s="6"/>
      <c r="AF55" s="12"/>
      <c r="AG55" s="28"/>
      <c r="AH55" s="18"/>
      <c r="AI55" s="6"/>
      <c r="AJ55" s="7"/>
      <c r="AK55" s="18"/>
      <c r="AL55" s="6"/>
      <c r="AM55" s="7"/>
      <c r="AN55" s="18"/>
      <c r="AO55" s="15"/>
      <c r="AP55" s="6"/>
      <c r="AQ55" s="6">
        <v>1</v>
      </c>
      <c r="AR55" s="6"/>
      <c r="AS55" s="6"/>
      <c r="AT55" s="6"/>
      <c r="AU55" s="6"/>
      <c r="AV55" s="6"/>
      <c r="AW55" s="6">
        <v>1</v>
      </c>
      <c r="AX55" s="6"/>
      <c r="AY55" s="6"/>
      <c r="AZ55" s="6"/>
      <c r="BA55" s="6"/>
      <c r="BB55" s="6"/>
      <c r="BC55" s="6"/>
      <c r="BD55" s="7"/>
      <c r="BE55" s="19"/>
      <c r="BF55" s="19"/>
    </row>
    <row r="56" spans="1:58" x14ac:dyDescent="0.25">
      <c r="A56" s="2" t="s">
        <v>0</v>
      </c>
      <c r="B56" s="5" t="s">
        <v>51</v>
      </c>
      <c r="C56" s="5" t="s">
        <v>51</v>
      </c>
      <c r="D56" s="5">
        <v>129</v>
      </c>
      <c r="E56" s="22"/>
      <c r="F56" s="12">
        <v>50</v>
      </c>
      <c r="G56" s="12">
        <v>0</v>
      </c>
      <c r="H56" s="12">
        <v>0</v>
      </c>
      <c r="I56" s="12">
        <v>0</v>
      </c>
      <c r="J56" s="12">
        <v>0</v>
      </c>
      <c r="K56" s="12">
        <v>150</v>
      </c>
      <c r="L56" s="12">
        <v>150</v>
      </c>
      <c r="M56" s="12">
        <v>20.6</v>
      </c>
      <c r="N56" s="12">
        <v>19.2</v>
      </c>
      <c r="O56" s="18" t="s">
        <v>193</v>
      </c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2"/>
      <c r="AB56" s="12"/>
      <c r="AC56" s="7"/>
      <c r="AD56" s="18">
        <v>1</v>
      </c>
      <c r="AE56" s="6"/>
      <c r="AF56" s="12">
        <v>1</v>
      </c>
      <c r="AG56" s="28">
        <v>1</v>
      </c>
      <c r="AH56" s="18">
        <v>1</v>
      </c>
      <c r="AI56" s="6"/>
      <c r="AJ56" s="7"/>
      <c r="AK56" s="18">
        <v>1</v>
      </c>
      <c r="AL56" s="6">
        <v>2010</v>
      </c>
      <c r="AM56" s="7">
        <v>2386</v>
      </c>
      <c r="AN56" s="18"/>
      <c r="AO56" s="15"/>
      <c r="AP56" s="6"/>
      <c r="AQ56" s="6"/>
      <c r="AR56" s="6"/>
      <c r="AS56" s="6"/>
      <c r="AT56" s="6"/>
      <c r="AU56" s="6"/>
      <c r="AV56" s="6"/>
      <c r="AW56" s="6">
        <v>1</v>
      </c>
      <c r="AX56" s="6"/>
      <c r="AY56" s="6"/>
      <c r="AZ56" s="6"/>
      <c r="BA56" s="6"/>
      <c r="BB56" s="6"/>
      <c r="BC56" s="6"/>
      <c r="BD56" s="7">
        <v>1</v>
      </c>
      <c r="BE56" s="19"/>
      <c r="BF56" s="19"/>
    </row>
    <row r="57" spans="1:58" x14ac:dyDescent="0.25">
      <c r="A57" s="2" t="s">
        <v>0</v>
      </c>
      <c r="B57" s="5" t="s">
        <v>52</v>
      </c>
      <c r="C57" s="5" t="s">
        <v>52</v>
      </c>
      <c r="D57" s="5">
        <v>123</v>
      </c>
      <c r="E57" s="22"/>
      <c r="F57" s="12">
        <v>34</v>
      </c>
      <c r="G57" s="12">
        <v>102</v>
      </c>
      <c r="H57" s="12">
        <v>95</v>
      </c>
      <c r="I57" s="12">
        <v>0</v>
      </c>
      <c r="J57" s="12">
        <v>0</v>
      </c>
      <c r="K57" s="12">
        <v>150</v>
      </c>
      <c r="L57" s="12">
        <v>150</v>
      </c>
      <c r="M57" s="12">
        <v>20.2</v>
      </c>
      <c r="N57" s="12">
        <v>18.7</v>
      </c>
      <c r="O57" s="18">
        <v>1</v>
      </c>
      <c r="P57" s="6" t="s">
        <v>253</v>
      </c>
      <c r="Q57" s="6"/>
      <c r="R57" s="6">
        <v>1650</v>
      </c>
      <c r="S57" s="6">
        <v>100</v>
      </c>
      <c r="T57" s="6">
        <v>1</v>
      </c>
      <c r="U57" s="6"/>
      <c r="V57" s="6">
        <v>1</v>
      </c>
      <c r="W57" s="6"/>
      <c r="X57" s="6"/>
      <c r="Y57" s="6"/>
      <c r="Z57" s="6">
        <v>1</v>
      </c>
      <c r="AA57" s="12"/>
      <c r="AB57" s="12"/>
      <c r="AC57" s="7" t="s">
        <v>202</v>
      </c>
      <c r="AD57" s="18">
        <v>1</v>
      </c>
      <c r="AE57" s="6">
        <v>1</v>
      </c>
      <c r="AF57" s="12"/>
      <c r="AG57" s="28"/>
      <c r="AH57" s="18"/>
      <c r="AI57" s="6"/>
      <c r="AJ57" s="7"/>
      <c r="AK57" s="18"/>
      <c r="AL57" s="6"/>
      <c r="AM57" s="7"/>
      <c r="AN57" s="18"/>
      <c r="AO57" s="15"/>
      <c r="AP57" s="6"/>
      <c r="AQ57" s="6">
        <v>1</v>
      </c>
      <c r="AR57" s="6">
        <v>140</v>
      </c>
      <c r="AS57" s="6"/>
      <c r="AT57" s="6"/>
      <c r="AU57" s="6"/>
      <c r="AV57" s="6"/>
      <c r="AW57" s="6">
        <v>1</v>
      </c>
      <c r="AX57" s="6"/>
      <c r="AY57" s="6"/>
      <c r="AZ57" s="6"/>
      <c r="BA57" s="6"/>
      <c r="BB57" s="6"/>
      <c r="BC57" s="6"/>
      <c r="BD57" s="7"/>
      <c r="BE57" s="19"/>
      <c r="BF57" s="19"/>
    </row>
    <row r="58" spans="1:58" x14ac:dyDescent="0.25">
      <c r="A58" s="2" t="s">
        <v>0</v>
      </c>
      <c r="B58" s="5" t="s">
        <v>53</v>
      </c>
      <c r="C58" s="5" t="s">
        <v>53</v>
      </c>
      <c r="D58" s="5">
        <v>301</v>
      </c>
      <c r="E58" s="22"/>
      <c r="F58" s="12">
        <v>40</v>
      </c>
      <c r="G58" s="12">
        <v>334</v>
      </c>
      <c r="H58" s="12">
        <v>311</v>
      </c>
      <c r="I58" s="12">
        <v>0</v>
      </c>
      <c r="J58" s="12">
        <v>0</v>
      </c>
      <c r="K58" s="12">
        <v>150</v>
      </c>
      <c r="L58" s="12">
        <v>150</v>
      </c>
      <c r="M58" s="12">
        <v>47</v>
      </c>
      <c r="N58" s="12">
        <v>43.8</v>
      </c>
      <c r="O58" s="18">
        <v>1</v>
      </c>
      <c r="P58" s="6" t="s">
        <v>254</v>
      </c>
      <c r="Q58" s="6"/>
      <c r="R58" s="6">
        <f>2360+180</f>
        <v>2540</v>
      </c>
      <c r="S58" s="6">
        <v>297</v>
      </c>
      <c r="T58" s="6"/>
      <c r="U58" s="6"/>
      <c r="V58" s="6">
        <v>1</v>
      </c>
      <c r="W58" s="6"/>
      <c r="X58" s="6"/>
      <c r="Y58" s="6"/>
      <c r="Z58" s="6">
        <v>1</v>
      </c>
      <c r="AA58" s="12"/>
      <c r="AB58" s="12"/>
      <c r="AC58" s="7"/>
      <c r="AD58" s="18"/>
      <c r="AE58" s="6"/>
      <c r="AF58" s="12"/>
      <c r="AG58" s="28"/>
      <c r="AH58" s="18"/>
      <c r="AI58" s="6"/>
      <c r="AJ58" s="7"/>
      <c r="AK58" s="18"/>
      <c r="AL58" s="6"/>
      <c r="AM58" s="7"/>
      <c r="AN58" s="18"/>
      <c r="AO58" s="15"/>
      <c r="AP58" s="6">
        <v>1</v>
      </c>
      <c r="AQ58" s="6"/>
      <c r="AR58" s="6">
        <v>2300</v>
      </c>
      <c r="AS58" s="6"/>
      <c r="AT58" s="6"/>
      <c r="AU58" s="6"/>
      <c r="AV58" s="6"/>
      <c r="AW58" s="6"/>
      <c r="AX58" s="6"/>
      <c r="AY58" s="6">
        <v>1</v>
      </c>
      <c r="AZ58" s="6"/>
      <c r="BA58" s="6"/>
      <c r="BB58" s="6">
        <v>350</v>
      </c>
      <c r="BC58" s="6"/>
      <c r="BD58" s="7"/>
      <c r="BE58" s="19"/>
      <c r="BF58" s="19"/>
    </row>
    <row r="59" spans="1:58" x14ac:dyDescent="0.25">
      <c r="A59" s="2" t="s">
        <v>0</v>
      </c>
      <c r="B59" s="163" t="s">
        <v>54</v>
      </c>
      <c r="C59" s="5" t="s">
        <v>54</v>
      </c>
      <c r="D59" s="5">
        <v>92</v>
      </c>
      <c r="E59" s="22"/>
      <c r="F59" s="12">
        <v>50</v>
      </c>
      <c r="G59" s="157">
        <v>40</v>
      </c>
      <c r="H59" s="157">
        <v>37</v>
      </c>
      <c r="I59" s="157">
        <v>0</v>
      </c>
      <c r="J59" s="157">
        <v>0</v>
      </c>
      <c r="K59" s="157">
        <v>150</v>
      </c>
      <c r="L59" s="157">
        <v>150</v>
      </c>
      <c r="M59" s="157">
        <v>18.2</v>
      </c>
      <c r="N59" s="157">
        <v>17</v>
      </c>
      <c r="O59" s="18">
        <v>1</v>
      </c>
      <c r="P59" s="6" t="s">
        <v>226</v>
      </c>
      <c r="Q59" s="6"/>
      <c r="R59" s="6">
        <v>500</v>
      </c>
      <c r="S59" s="6">
        <v>80</v>
      </c>
      <c r="T59" s="6">
        <v>1</v>
      </c>
      <c r="U59" s="6"/>
      <c r="V59" s="6">
        <v>1</v>
      </c>
      <c r="W59" s="6"/>
      <c r="X59" s="6"/>
      <c r="Y59" s="6"/>
      <c r="Z59" s="6"/>
      <c r="AA59" s="12"/>
      <c r="AB59" s="12"/>
      <c r="AC59" s="7"/>
      <c r="AD59" s="18">
        <v>1</v>
      </c>
      <c r="AE59" s="6"/>
      <c r="AF59" s="12">
        <v>1</v>
      </c>
      <c r="AG59" s="28"/>
      <c r="AH59" s="18"/>
      <c r="AI59" s="6"/>
      <c r="AJ59" s="7"/>
      <c r="AK59" s="18"/>
      <c r="AL59" s="6"/>
      <c r="AM59" s="7"/>
      <c r="AN59" s="18"/>
      <c r="AO59" s="15"/>
      <c r="AP59" s="6">
        <v>1</v>
      </c>
      <c r="AR59" s="6">
        <f>1270+70</f>
        <v>1340</v>
      </c>
      <c r="AS59" s="6"/>
      <c r="AT59" s="6"/>
      <c r="AU59" s="6"/>
      <c r="AV59" s="6"/>
      <c r="AW59" s="6">
        <v>1</v>
      </c>
      <c r="AX59" s="6"/>
      <c r="AY59" s="6"/>
      <c r="AZ59" s="6"/>
      <c r="BA59" s="6"/>
      <c r="BB59" s="6"/>
      <c r="BC59" s="6"/>
      <c r="BD59" s="7"/>
      <c r="BE59" s="19"/>
      <c r="BF59" s="19" t="s">
        <v>255</v>
      </c>
    </row>
    <row r="60" spans="1:58" x14ac:dyDescent="0.25">
      <c r="A60" s="2"/>
      <c r="B60" s="164"/>
      <c r="C60" s="5" t="s">
        <v>55</v>
      </c>
      <c r="D60" s="5">
        <v>20</v>
      </c>
      <c r="E60" s="22"/>
      <c r="F60" s="12">
        <v>25</v>
      </c>
      <c r="G60" s="158"/>
      <c r="H60" s="158"/>
      <c r="I60" s="158"/>
      <c r="J60" s="158"/>
      <c r="K60" s="158"/>
      <c r="L60" s="158"/>
      <c r="M60" s="158"/>
      <c r="N60" s="158"/>
      <c r="O60" s="18" t="s">
        <v>193</v>
      </c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2"/>
      <c r="AB60" s="12"/>
      <c r="AC60" s="7"/>
      <c r="AD60" s="18">
        <v>1</v>
      </c>
      <c r="AE60" s="6"/>
      <c r="AF60" s="12">
        <v>1</v>
      </c>
      <c r="AG60" s="28">
        <v>1</v>
      </c>
      <c r="AH60" s="18"/>
      <c r="AI60" s="6"/>
      <c r="AJ60" s="7"/>
      <c r="AK60" s="18"/>
      <c r="AL60" s="6"/>
      <c r="AM60" s="7"/>
      <c r="AN60" s="18"/>
      <c r="AO60" s="15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>
        <v>1</v>
      </c>
      <c r="BD60" s="7"/>
      <c r="BE60" s="19"/>
      <c r="BF60" s="19"/>
    </row>
    <row r="61" spans="1:58" x14ac:dyDescent="0.25">
      <c r="A61" s="2" t="s">
        <v>0</v>
      </c>
      <c r="B61" s="163" t="s">
        <v>56</v>
      </c>
      <c r="C61" s="5" t="s">
        <v>57</v>
      </c>
      <c r="D61" s="5">
        <v>100</v>
      </c>
      <c r="E61" s="22"/>
      <c r="F61" s="12">
        <v>15</v>
      </c>
      <c r="G61" s="157">
        <v>0</v>
      </c>
      <c r="H61" s="157">
        <v>0</v>
      </c>
      <c r="I61" s="157">
        <v>0</v>
      </c>
      <c r="J61" s="157">
        <v>0</v>
      </c>
      <c r="K61" s="157">
        <v>150</v>
      </c>
      <c r="L61" s="157">
        <v>150</v>
      </c>
      <c r="M61" s="157">
        <v>31.2</v>
      </c>
      <c r="N61" s="157">
        <v>29</v>
      </c>
      <c r="O61" s="18" t="s">
        <v>193</v>
      </c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2"/>
      <c r="AB61" s="12"/>
      <c r="AC61" s="7"/>
      <c r="AD61" s="18">
        <v>1</v>
      </c>
      <c r="AE61" s="6"/>
      <c r="AF61" s="12">
        <v>1</v>
      </c>
      <c r="AG61" s="28"/>
      <c r="AH61" s="18">
        <v>1</v>
      </c>
      <c r="AI61" s="6"/>
      <c r="AJ61" s="7"/>
      <c r="AK61" s="18"/>
      <c r="AL61" s="6"/>
      <c r="AM61" s="7"/>
      <c r="AN61" s="18"/>
      <c r="AO61" s="15"/>
      <c r="AP61" s="6">
        <v>1</v>
      </c>
      <c r="AQ61" s="6"/>
      <c r="AR61" s="157">
        <v>1220</v>
      </c>
      <c r="AS61" s="6"/>
      <c r="AT61" s="6"/>
      <c r="AU61" s="6"/>
      <c r="AV61" s="6"/>
      <c r="AW61" s="6">
        <v>1</v>
      </c>
      <c r="AX61" s="6"/>
      <c r="AY61" s="6"/>
      <c r="AZ61" s="6"/>
      <c r="BA61" s="6"/>
      <c r="BB61" s="6"/>
      <c r="BC61" s="6"/>
      <c r="BD61" s="7"/>
      <c r="BE61" s="19"/>
      <c r="BF61" s="19"/>
    </row>
    <row r="62" spans="1:58" x14ac:dyDescent="0.25">
      <c r="A62" s="2"/>
      <c r="B62" s="165"/>
      <c r="C62" s="5" t="s">
        <v>58</v>
      </c>
      <c r="D62" s="5">
        <v>25</v>
      </c>
      <c r="E62" s="22"/>
      <c r="F62" s="12">
        <v>15</v>
      </c>
      <c r="G62" s="159"/>
      <c r="H62" s="159"/>
      <c r="I62" s="159"/>
      <c r="J62" s="159"/>
      <c r="K62" s="159"/>
      <c r="L62" s="159"/>
      <c r="M62" s="159"/>
      <c r="N62" s="159"/>
      <c r="O62" s="18">
        <v>1</v>
      </c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2"/>
      <c r="AB62" s="12"/>
      <c r="AC62" s="7"/>
      <c r="AD62" s="18">
        <v>1</v>
      </c>
      <c r="AE62" s="6"/>
      <c r="AF62" s="12">
        <v>1</v>
      </c>
      <c r="AG62" s="28"/>
      <c r="AH62" s="18">
        <v>1</v>
      </c>
      <c r="AI62" s="6"/>
      <c r="AJ62" s="7"/>
      <c r="AK62" s="18"/>
      <c r="AL62" s="6"/>
      <c r="AM62" s="7"/>
      <c r="AN62" s="18"/>
      <c r="AO62" s="15"/>
      <c r="AP62" s="6">
        <v>1</v>
      </c>
      <c r="AQ62" s="6"/>
      <c r="AR62" s="158"/>
      <c r="AS62" s="6"/>
      <c r="AT62" s="6"/>
      <c r="AU62" s="6"/>
      <c r="AV62" s="6"/>
      <c r="AW62" s="6">
        <v>1</v>
      </c>
      <c r="AX62" s="6"/>
      <c r="AY62" s="6"/>
      <c r="AZ62" s="6"/>
      <c r="BA62" s="6"/>
      <c r="BB62" s="6"/>
      <c r="BC62" s="6"/>
      <c r="BD62" s="7"/>
      <c r="BE62" s="19"/>
      <c r="BF62" s="19"/>
    </row>
    <row r="63" spans="1:58" x14ac:dyDescent="0.25">
      <c r="A63" s="2"/>
      <c r="B63" s="165"/>
      <c r="C63" s="5" t="s">
        <v>59</v>
      </c>
      <c r="D63" s="5">
        <v>30</v>
      </c>
      <c r="E63" s="22"/>
      <c r="F63" s="12">
        <v>12</v>
      </c>
      <c r="G63" s="159"/>
      <c r="H63" s="159"/>
      <c r="I63" s="159"/>
      <c r="J63" s="159"/>
      <c r="K63" s="159"/>
      <c r="L63" s="159"/>
      <c r="M63" s="159"/>
      <c r="N63" s="159"/>
      <c r="O63" s="18" t="s">
        <v>193</v>
      </c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2"/>
      <c r="AB63" s="12"/>
      <c r="AC63" s="7"/>
      <c r="AD63" s="18">
        <v>1</v>
      </c>
      <c r="AE63" s="6"/>
      <c r="AF63" s="12">
        <v>1</v>
      </c>
      <c r="AG63" s="28"/>
      <c r="AH63" s="18">
        <v>1</v>
      </c>
      <c r="AI63" s="6"/>
      <c r="AJ63" s="7"/>
      <c r="AK63" s="18"/>
      <c r="AL63" s="6"/>
      <c r="AM63" s="7"/>
      <c r="AN63" s="18"/>
      <c r="AO63" s="15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>
        <v>1</v>
      </c>
      <c r="BD63" s="7">
        <v>1</v>
      </c>
      <c r="BE63" s="19"/>
      <c r="BF63" s="19"/>
    </row>
    <row r="64" spans="1:58" x14ac:dyDescent="0.25">
      <c r="A64" s="2"/>
      <c r="B64" s="165"/>
      <c r="C64" s="5" t="s">
        <v>60</v>
      </c>
      <c r="D64" s="5">
        <v>25</v>
      </c>
      <c r="E64" s="22"/>
      <c r="F64" s="12">
        <v>14</v>
      </c>
      <c r="G64" s="159"/>
      <c r="H64" s="159"/>
      <c r="I64" s="159"/>
      <c r="J64" s="159"/>
      <c r="K64" s="159"/>
      <c r="L64" s="159"/>
      <c r="M64" s="159"/>
      <c r="N64" s="159"/>
      <c r="O64" s="18" t="s">
        <v>193</v>
      </c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2"/>
      <c r="AB64" s="12"/>
      <c r="AC64" s="7"/>
      <c r="AD64" s="18">
        <v>1</v>
      </c>
      <c r="AE64" s="6"/>
      <c r="AF64" s="12">
        <v>1</v>
      </c>
      <c r="AG64" s="28"/>
      <c r="AH64" s="18">
        <v>1</v>
      </c>
      <c r="AI64" s="6"/>
      <c r="AJ64" s="7"/>
      <c r="AK64" s="18"/>
      <c r="AL64" s="6"/>
      <c r="AM64" s="7"/>
      <c r="AN64" s="18"/>
      <c r="AO64" s="15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>
        <v>1</v>
      </c>
      <c r="BD64" s="7">
        <v>1</v>
      </c>
      <c r="BE64" s="19"/>
      <c r="BF64" s="19"/>
    </row>
    <row r="65" spans="1:58" x14ac:dyDescent="0.25">
      <c r="A65" s="2"/>
      <c r="B65" s="165"/>
      <c r="C65" s="5" t="s">
        <v>61</v>
      </c>
      <c r="D65" s="5">
        <v>3</v>
      </c>
      <c r="E65" s="22"/>
      <c r="F65" s="12">
        <v>3</v>
      </c>
      <c r="G65" s="159"/>
      <c r="H65" s="159"/>
      <c r="I65" s="159"/>
      <c r="J65" s="159"/>
      <c r="K65" s="159"/>
      <c r="L65" s="159"/>
      <c r="M65" s="159"/>
      <c r="N65" s="159"/>
      <c r="O65" s="18" t="s">
        <v>193</v>
      </c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2"/>
      <c r="AB65" s="12"/>
      <c r="AC65" s="7"/>
      <c r="AD65" s="18">
        <v>1</v>
      </c>
      <c r="AE65" s="6"/>
      <c r="AF65" s="12">
        <v>1</v>
      </c>
      <c r="AG65" s="28"/>
      <c r="AH65" s="18"/>
      <c r="AI65" s="6"/>
      <c r="AJ65" s="7"/>
      <c r="AK65" s="18"/>
      <c r="AL65" s="6"/>
      <c r="AM65" s="7"/>
      <c r="AN65" s="18"/>
      <c r="AO65" s="15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>
        <v>1</v>
      </c>
      <c r="BD65" s="7">
        <v>1</v>
      </c>
      <c r="BE65" s="19"/>
      <c r="BF65" s="19"/>
    </row>
    <row r="66" spans="1:58" x14ac:dyDescent="0.25">
      <c r="A66" s="2"/>
      <c r="B66" s="164"/>
      <c r="C66" s="5" t="s">
        <v>62</v>
      </c>
      <c r="D66" s="5">
        <v>30</v>
      </c>
      <c r="E66" s="22"/>
      <c r="F66" s="12">
        <v>10</v>
      </c>
      <c r="G66" s="158"/>
      <c r="H66" s="158"/>
      <c r="I66" s="158"/>
      <c r="J66" s="158"/>
      <c r="K66" s="158"/>
      <c r="L66" s="158"/>
      <c r="M66" s="158"/>
      <c r="N66" s="158"/>
      <c r="O66" s="18" t="s">
        <v>193</v>
      </c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2"/>
      <c r="AB66" s="12"/>
      <c r="AC66" s="7"/>
      <c r="AD66" s="18">
        <v>1</v>
      </c>
      <c r="AE66" s="6"/>
      <c r="AF66" s="12">
        <v>1</v>
      </c>
      <c r="AG66" s="28"/>
      <c r="AH66" s="18">
        <v>1</v>
      </c>
      <c r="AI66" s="6"/>
      <c r="AJ66" s="7"/>
      <c r="AK66" s="18"/>
      <c r="AL66" s="6"/>
      <c r="AM66" s="7"/>
      <c r="AN66" s="18"/>
      <c r="AO66" s="15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>
        <v>1</v>
      </c>
      <c r="BD66" s="7">
        <v>1</v>
      </c>
      <c r="BE66" s="19"/>
      <c r="BF66" s="19"/>
    </row>
    <row r="67" spans="1:58" x14ac:dyDescent="0.25">
      <c r="A67" s="2" t="s">
        <v>0</v>
      </c>
      <c r="B67" s="5" t="s">
        <v>63</v>
      </c>
      <c r="C67" s="5" t="s">
        <v>63</v>
      </c>
      <c r="D67" s="5">
        <v>26</v>
      </c>
      <c r="E67" s="22"/>
      <c r="F67" s="12">
        <v>5</v>
      </c>
      <c r="G67" s="12">
        <v>0</v>
      </c>
      <c r="H67" s="12">
        <v>0</v>
      </c>
      <c r="I67" s="12">
        <v>0</v>
      </c>
      <c r="J67" s="12">
        <v>0</v>
      </c>
      <c r="K67" s="12">
        <v>150</v>
      </c>
      <c r="L67" s="12">
        <v>150</v>
      </c>
      <c r="M67" s="12">
        <v>4.2</v>
      </c>
      <c r="N67" s="12">
        <v>3.9</v>
      </c>
      <c r="O67" s="18" t="s">
        <v>193</v>
      </c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2"/>
      <c r="AB67" s="12"/>
      <c r="AC67" s="7"/>
      <c r="AD67" s="18">
        <v>1</v>
      </c>
      <c r="AE67" s="6"/>
      <c r="AF67" s="12">
        <v>1</v>
      </c>
      <c r="AG67" s="28">
        <v>1</v>
      </c>
      <c r="AH67" s="18"/>
      <c r="AI67" s="6"/>
      <c r="AJ67" s="7"/>
      <c r="AK67" s="18"/>
      <c r="AL67" s="6"/>
      <c r="AM67" s="7"/>
      <c r="AN67" s="18"/>
      <c r="AO67" s="15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>
        <v>1</v>
      </c>
      <c r="BD67" s="7">
        <v>1</v>
      </c>
      <c r="BE67" s="19"/>
      <c r="BF67" s="19"/>
    </row>
    <row r="68" spans="1:58" x14ac:dyDescent="0.25">
      <c r="A68" s="2" t="s">
        <v>0</v>
      </c>
      <c r="B68" s="5" t="s">
        <v>64</v>
      </c>
      <c r="C68" s="5" t="s">
        <v>64</v>
      </c>
      <c r="D68" s="5">
        <v>134</v>
      </c>
      <c r="E68" s="22"/>
      <c r="F68" s="12">
        <v>10</v>
      </c>
      <c r="G68" s="12">
        <v>0</v>
      </c>
      <c r="H68" s="12">
        <v>0</v>
      </c>
      <c r="I68" s="12">
        <v>0</v>
      </c>
      <c r="J68" s="12">
        <v>0</v>
      </c>
      <c r="K68" s="12">
        <v>150</v>
      </c>
      <c r="L68" s="12">
        <v>150</v>
      </c>
      <c r="M68" s="12">
        <v>20.6</v>
      </c>
      <c r="N68" s="12">
        <v>19.2</v>
      </c>
      <c r="O68" s="18" t="s">
        <v>193</v>
      </c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2"/>
      <c r="AB68" s="12"/>
      <c r="AC68" s="7"/>
      <c r="AD68" s="18">
        <v>1</v>
      </c>
      <c r="AE68" s="6"/>
      <c r="AF68" s="12">
        <v>1</v>
      </c>
      <c r="AG68" s="28">
        <v>1</v>
      </c>
      <c r="AH68" s="18">
        <v>1</v>
      </c>
      <c r="AI68" s="6"/>
      <c r="AJ68" s="7"/>
      <c r="AK68" s="18"/>
      <c r="AL68" s="6"/>
      <c r="AM68" s="7"/>
      <c r="AN68" s="18"/>
      <c r="AO68" s="15"/>
      <c r="AP68" s="6">
        <v>1</v>
      </c>
      <c r="AQ68" s="6"/>
      <c r="AR68" s="6">
        <v>1540</v>
      </c>
      <c r="AS68" s="6"/>
      <c r="AT68" s="6"/>
      <c r="AU68" s="6"/>
      <c r="AV68" s="6"/>
      <c r="AW68" s="6">
        <v>1</v>
      </c>
      <c r="AX68" s="6"/>
      <c r="AY68" s="6"/>
      <c r="AZ68" s="6"/>
      <c r="BA68" s="6"/>
      <c r="BB68" s="6"/>
      <c r="BC68" s="6"/>
      <c r="BD68" s="7"/>
      <c r="BE68" s="19"/>
      <c r="BF68" s="19"/>
    </row>
    <row r="69" spans="1:58" x14ac:dyDescent="0.25">
      <c r="A69" s="2" t="s">
        <v>0</v>
      </c>
      <c r="B69" s="5" t="s">
        <v>65</v>
      </c>
      <c r="C69" s="5" t="s">
        <v>65</v>
      </c>
      <c r="D69" s="5">
        <v>44</v>
      </c>
      <c r="E69" s="22"/>
      <c r="F69" s="12">
        <v>10</v>
      </c>
      <c r="G69" s="12">
        <v>0</v>
      </c>
      <c r="H69" s="12">
        <v>0</v>
      </c>
      <c r="I69" s="12">
        <v>0</v>
      </c>
      <c r="J69" s="12">
        <v>0</v>
      </c>
      <c r="K69" s="12">
        <v>150</v>
      </c>
      <c r="L69" s="12">
        <v>150</v>
      </c>
      <c r="M69" s="12">
        <v>6.9</v>
      </c>
      <c r="N69" s="12">
        <v>6.4</v>
      </c>
      <c r="O69" s="18" t="s">
        <v>193</v>
      </c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2"/>
      <c r="AB69" s="12"/>
      <c r="AC69" s="7"/>
      <c r="AD69" s="18">
        <v>1</v>
      </c>
      <c r="AE69" s="6"/>
      <c r="AF69" s="12">
        <v>1</v>
      </c>
      <c r="AG69" s="28">
        <v>1</v>
      </c>
      <c r="AH69" s="18">
        <v>1</v>
      </c>
      <c r="AI69" s="6"/>
      <c r="AJ69" s="7"/>
      <c r="AK69" s="18"/>
      <c r="AL69" s="6"/>
      <c r="AM69" s="7"/>
      <c r="AN69" s="18"/>
      <c r="AO69" s="15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>
        <v>1</v>
      </c>
      <c r="BD69" s="7">
        <v>1</v>
      </c>
      <c r="BE69" s="19"/>
      <c r="BF69" s="19"/>
    </row>
    <row r="70" spans="1:58" x14ac:dyDescent="0.25">
      <c r="A70" s="2" t="s">
        <v>66</v>
      </c>
      <c r="B70" s="5" t="s">
        <v>67</v>
      </c>
      <c r="C70" s="5" t="s">
        <v>67</v>
      </c>
      <c r="D70" s="5">
        <v>79</v>
      </c>
      <c r="E70" s="22"/>
      <c r="F70" s="12">
        <v>20</v>
      </c>
      <c r="G70" s="12">
        <v>0</v>
      </c>
      <c r="H70" s="12">
        <v>0</v>
      </c>
      <c r="I70" s="12">
        <v>0</v>
      </c>
      <c r="J70" s="12">
        <v>0</v>
      </c>
      <c r="K70" s="12">
        <v>150</v>
      </c>
      <c r="L70" s="12">
        <v>150</v>
      </c>
      <c r="M70" s="12">
        <v>13.2</v>
      </c>
      <c r="N70" s="12">
        <v>12.2</v>
      </c>
      <c r="O70" s="18" t="s">
        <v>193</v>
      </c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2"/>
      <c r="AB70" s="12"/>
      <c r="AC70" s="7"/>
      <c r="AD70" s="18">
        <v>1</v>
      </c>
      <c r="AE70" s="6"/>
      <c r="AF70" s="12">
        <v>1</v>
      </c>
      <c r="AG70" s="28">
        <v>1</v>
      </c>
      <c r="AH70" s="18"/>
      <c r="AI70" s="6"/>
      <c r="AJ70" s="7"/>
      <c r="AK70" s="18"/>
      <c r="AL70" s="6"/>
      <c r="AM70" s="7"/>
      <c r="AN70" s="18"/>
      <c r="AO70" s="15"/>
      <c r="AP70" s="6">
        <v>1</v>
      </c>
      <c r="AQ70" s="6"/>
      <c r="AR70" s="6">
        <v>925</v>
      </c>
      <c r="AS70" s="6"/>
      <c r="AT70" s="6"/>
      <c r="AU70" s="6"/>
      <c r="AV70" s="6"/>
      <c r="AW70" s="6"/>
      <c r="AX70" s="6"/>
      <c r="AY70" s="6"/>
      <c r="AZ70" s="6">
        <v>1</v>
      </c>
      <c r="BA70" s="6"/>
      <c r="BB70" s="6"/>
      <c r="BC70" s="6"/>
      <c r="BD70" s="7">
        <v>1</v>
      </c>
      <c r="BE70" s="19"/>
      <c r="BF70" s="19"/>
    </row>
    <row r="71" spans="1:58" x14ac:dyDescent="0.25">
      <c r="A71" s="2" t="s">
        <v>66</v>
      </c>
      <c r="B71" s="5" t="s">
        <v>68</v>
      </c>
      <c r="C71" s="5" t="s">
        <v>68</v>
      </c>
      <c r="D71" s="5">
        <v>47</v>
      </c>
      <c r="E71" s="22"/>
      <c r="F71" s="12">
        <v>30</v>
      </c>
      <c r="G71" s="12">
        <v>40</v>
      </c>
      <c r="H71" s="12">
        <v>37</v>
      </c>
      <c r="I71" s="12">
        <v>40</v>
      </c>
      <c r="J71" s="12">
        <v>37</v>
      </c>
      <c r="K71" s="12">
        <v>150</v>
      </c>
      <c r="L71" s="12">
        <v>150</v>
      </c>
      <c r="M71" s="12">
        <v>8.6</v>
      </c>
      <c r="N71" s="12">
        <v>8</v>
      </c>
      <c r="O71" s="18">
        <v>1</v>
      </c>
      <c r="P71" s="6" t="s">
        <v>260</v>
      </c>
      <c r="Q71" s="6"/>
      <c r="R71" s="6">
        <v>800</v>
      </c>
      <c r="S71" s="6">
        <v>47</v>
      </c>
      <c r="T71" s="6"/>
      <c r="U71" s="6"/>
      <c r="V71" s="6"/>
      <c r="W71" s="6"/>
      <c r="X71" s="6"/>
      <c r="Y71" s="6"/>
      <c r="Z71" s="6">
        <v>1</v>
      </c>
      <c r="AA71" s="12"/>
      <c r="AB71" s="12"/>
      <c r="AC71" s="7" t="s">
        <v>202</v>
      </c>
      <c r="AD71" s="18"/>
      <c r="AE71" s="6"/>
      <c r="AF71" s="12"/>
      <c r="AG71" s="28"/>
      <c r="AH71" s="18"/>
      <c r="AI71" s="6"/>
      <c r="AJ71" s="7"/>
      <c r="AK71" s="18"/>
      <c r="AL71" s="6"/>
      <c r="AM71" s="7"/>
      <c r="AN71" s="18"/>
      <c r="AO71" s="15"/>
      <c r="AP71" s="6"/>
      <c r="AQ71" s="6"/>
      <c r="AR71" s="6"/>
      <c r="AS71" s="6"/>
      <c r="AT71" s="6"/>
      <c r="AU71" s="6"/>
      <c r="AV71" s="6"/>
      <c r="AW71" s="6">
        <v>1</v>
      </c>
      <c r="AX71" s="6"/>
      <c r="AY71" s="6"/>
      <c r="AZ71" s="6"/>
      <c r="BA71" s="6"/>
      <c r="BB71" s="6"/>
      <c r="BC71" s="6"/>
      <c r="BD71" s="7">
        <v>1</v>
      </c>
      <c r="BE71" s="19"/>
      <c r="BF71" s="19"/>
    </row>
    <row r="72" spans="1:58" x14ac:dyDescent="0.25">
      <c r="A72" s="2" t="s">
        <v>66</v>
      </c>
      <c r="B72" s="5" t="s">
        <v>69</v>
      </c>
      <c r="C72" s="5" t="s">
        <v>69</v>
      </c>
      <c r="D72" s="5">
        <v>208</v>
      </c>
      <c r="E72" s="22"/>
      <c r="F72" s="12">
        <v>50</v>
      </c>
      <c r="G72" s="12">
        <v>160</v>
      </c>
      <c r="H72" s="12">
        <v>149</v>
      </c>
      <c r="I72" s="12">
        <v>160</v>
      </c>
      <c r="J72" s="12">
        <v>149</v>
      </c>
      <c r="K72" s="12">
        <v>150</v>
      </c>
      <c r="L72" s="12">
        <v>150</v>
      </c>
      <c r="M72" s="12">
        <v>36.700000000000003</v>
      </c>
      <c r="N72" s="12">
        <v>34.1</v>
      </c>
      <c r="O72" s="18">
        <v>1</v>
      </c>
      <c r="P72" s="6"/>
      <c r="Q72" s="6">
        <v>27</v>
      </c>
      <c r="R72" s="6">
        <v>2000</v>
      </c>
      <c r="S72" s="30">
        <v>0.8</v>
      </c>
      <c r="T72" s="6"/>
      <c r="U72" s="6"/>
      <c r="V72" s="6"/>
      <c r="W72" s="6"/>
      <c r="X72" s="6">
        <v>1</v>
      </c>
      <c r="Y72" s="6"/>
      <c r="Z72" s="6"/>
      <c r="AA72" s="12"/>
      <c r="AB72" s="12"/>
      <c r="AC72" s="7" t="s">
        <v>202</v>
      </c>
      <c r="AD72" s="18">
        <v>1</v>
      </c>
      <c r="AE72" s="6"/>
      <c r="AF72" s="12"/>
      <c r="AG72" s="28"/>
      <c r="AH72" s="18"/>
      <c r="AI72" s="6"/>
      <c r="AJ72" s="7"/>
      <c r="AK72" s="18"/>
      <c r="AL72" s="6"/>
      <c r="AM72" s="7"/>
      <c r="AN72" s="18">
        <v>1</v>
      </c>
      <c r="AO72" s="15"/>
      <c r="AP72" s="6"/>
      <c r="AQ72" s="6"/>
      <c r="AR72" s="6">
        <v>360</v>
      </c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7">
        <v>1</v>
      </c>
      <c r="BE72" s="19"/>
      <c r="BF72" s="19"/>
    </row>
    <row r="73" spans="1:58" x14ac:dyDescent="0.25">
      <c r="A73" s="2" t="s">
        <v>66</v>
      </c>
      <c r="B73" s="5" t="s">
        <v>70</v>
      </c>
      <c r="C73" s="5" t="s">
        <v>70</v>
      </c>
      <c r="D73" s="5">
        <v>70</v>
      </c>
      <c r="E73" s="22"/>
      <c r="F73" s="12">
        <v>0</v>
      </c>
      <c r="G73" s="12">
        <v>40</v>
      </c>
      <c r="H73" s="12">
        <v>37</v>
      </c>
      <c r="I73" s="12">
        <v>0</v>
      </c>
      <c r="J73" s="12">
        <v>0</v>
      </c>
      <c r="K73" s="12">
        <v>150</v>
      </c>
      <c r="L73" s="12">
        <v>150</v>
      </c>
      <c r="M73" s="12">
        <v>11.4</v>
      </c>
      <c r="N73" s="12">
        <v>10.6</v>
      </c>
      <c r="O73" s="18">
        <v>1</v>
      </c>
      <c r="P73" s="6"/>
      <c r="Q73" s="6"/>
      <c r="R73" s="6">
        <v>520</v>
      </c>
      <c r="S73" s="6">
        <v>40</v>
      </c>
      <c r="T73" s="6"/>
      <c r="U73" s="6">
        <v>1</v>
      </c>
      <c r="V73" s="6"/>
      <c r="W73" s="6"/>
      <c r="X73" s="6"/>
      <c r="Y73" s="6"/>
      <c r="Z73" s="6"/>
      <c r="AA73" s="12"/>
      <c r="AB73" s="12"/>
      <c r="AC73" s="7" t="s">
        <v>261</v>
      </c>
      <c r="AD73" s="18"/>
      <c r="AE73" s="6">
        <v>1</v>
      </c>
      <c r="AF73" s="12"/>
      <c r="AG73" s="28"/>
      <c r="AH73" s="18"/>
      <c r="AI73" s="6"/>
      <c r="AJ73" s="7"/>
      <c r="AK73" s="18"/>
      <c r="AL73" s="6"/>
      <c r="AM73" s="7"/>
      <c r="AN73" s="18"/>
      <c r="AO73" s="15"/>
      <c r="AP73" s="6"/>
      <c r="AQ73" s="6"/>
      <c r="AR73" s="6">
        <v>200</v>
      </c>
      <c r="AS73" s="6"/>
      <c r="AT73" s="6"/>
      <c r="AU73" s="6"/>
      <c r="AV73" s="6"/>
      <c r="AW73" s="6">
        <v>1</v>
      </c>
      <c r="AX73" s="6"/>
      <c r="AY73" s="6"/>
      <c r="AZ73" s="6"/>
      <c r="BA73" s="6"/>
      <c r="BB73" s="6"/>
      <c r="BC73" s="6"/>
      <c r="BD73" s="7">
        <v>1</v>
      </c>
      <c r="BE73" s="19"/>
      <c r="BF73" s="19"/>
    </row>
    <row r="74" spans="1:58" x14ac:dyDescent="0.25">
      <c r="A74" s="2" t="s">
        <v>66</v>
      </c>
      <c r="B74" s="5" t="s">
        <v>71</v>
      </c>
      <c r="C74" s="5" t="s">
        <v>71</v>
      </c>
      <c r="D74" s="5">
        <v>106</v>
      </c>
      <c r="E74" s="22"/>
      <c r="F74" s="12">
        <v>78</v>
      </c>
      <c r="G74" s="12">
        <v>150</v>
      </c>
      <c r="H74" s="12">
        <v>141</v>
      </c>
      <c r="I74" s="12">
        <v>150</v>
      </c>
      <c r="J74" s="12">
        <v>141</v>
      </c>
      <c r="K74" s="12">
        <v>150</v>
      </c>
      <c r="L74" s="12">
        <v>150</v>
      </c>
      <c r="M74" s="12">
        <v>19.8</v>
      </c>
      <c r="N74" s="12">
        <v>18.5</v>
      </c>
      <c r="O74" s="18">
        <v>1</v>
      </c>
      <c r="P74" s="6"/>
      <c r="Q74" s="6">
        <v>20</v>
      </c>
      <c r="R74" s="6">
        <v>2000</v>
      </c>
      <c r="S74" s="6">
        <v>80</v>
      </c>
      <c r="T74" s="6"/>
      <c r="U74" s="6"/>
      <c r="V74" s="6">
        <v>1</v>
      </c>
      <c r="W74" s="6"/>
      <c r="X74" s="6"/>
      <c r="Y74" s="6"/>
      <c r="Z74" s="6">
        <v>1</v>
      </c>
      <c r="AA74" s="12"/>
      <c r="AB74" s="12"/>
      <c r="AC74" s="7" t="s">
        <v>202</v>
      </c>
      <c r="AD74" s="18"/>
      <c r="AE74" s="6"/>
      <c r="AF74" s="12"/>
      <c r="AG74" s="28"/>
      <c r="AH74" s="18"/>
      <c r="AI74" s="6"/>
      <c r="AJ74" s="7"/>
      <c r="AK74" s="18"/>
      <c r="AL74" s="6"/>
      <c r="AM74" s="7"/>
      <c r="AN74" s="18"/>
      <c r="AO74" s="15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7"/>
      <c r="BE74" s="19"/>
      <c r="BF74" s="19"/>
    </row>
    <row r="75" spans="1:58" x14ac:dyDescent="0.25">
      <c r="A75" s="2" t="s">
        <v>66</v>
      </c>
      <c r="B75" s="163" t="s">
        <v>72</v>
      </c>
      <c r="C75" s="5" t="s">
        <v>72</v>
      </c>
      <c r="D75" s="5">
        <v>633</v>
      </c>
      <c r="E75" s="22"/>
      <c r="F75" s="12">
        <v>100</v>
      </c>
      <c r="G75" s="157">
        <v>782</v>
      </c>
      <c r="H75" s="157">
        <v>728</v>
      </c>
      <c r="I75" s="157">
        <v>782</v>
      </c>
      <c r="J75" s="157">
        <v>728</v>
      </c>
      <c r="K75" s="157">
        <v>157</v>
      </c>
      <c r="L75" s="157">
        <v>157</v>
      </c>
      <c r="M75" s="157">
        <v>112.7</v>
      </c>
      <c r="N75" s="157">
        <v>105.3</v>
      </c>
      <c r="O75" s="18">
        <v>1</v>
      </c>
      <c r="P75" s="6"/>
      <c r="Q75" s="6"/>
      <c r="R75" s="6">
        <v>5535</v>
      </c>
      <c r="S75" s="6">
        <v>630</v>
      </c>
      <c r="T75" s="6"/>
      <c r="U75" s="6"/>
      <c r="V75" s="6">
        <v>1</v>
      </c>
      <c r="W75" s="6"/>
      <c r="X75" s="6"/>
      <c r="Y75" s="6"/>
      <c r="Z75" s="6"/>
      <c r="AA75" s="12"/>
      <c r="AB75" s="12"/>
      <c r="AC75" s="7" t="s">
        <v>229</v>
      </c>
      <c r="AD75" s="18"/>
      <c r="AE75" s="6"/>
      <c r="AF75" s="12"/>
      <c r="AG75" s="28"/>
      <c r="AH75" s="18"/>
      <c r="AI75" s="6"/>
      <c r="AJ75" s="7"/>
      <c r="AK75" s="18">
        <v>1</v>
      </c>
      <c r="AL75" s="6"/>
      <c r="AM75" s="7">
        <v>350</v>
      </c>
      <c r="AN75" s="18"/>
      <c r="AO75" s="15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7"/>
      <c r="BE75" s="19"/>
      <c r="BF75" s="19"/>
    </row>
    <row r="76" spans="1:58" x14ac:dyDescent="0.25">
      <c r="A76" s="2"/>
      <c r="B76" s="164"/>
      <c r="C76" s="5" t="s">
        <v>15</v>
      </c>
      <c r="D76" s="5">
        <v>19</v>
      </c>
      <c r="E76" s="22"/>
      <c r="F76" s="12">
        <v>50</v>
      </c>
      <c r="G76" s="158"/>
      <c r="H76" s="158"/>
      <c r="I76" s="158"/>
      <c r="J76" s="158"/>
      <c r="K76" s="158"/>
      <c r="L76" s="158"/>
      <c r="M76" s="158"/>
      <c r="N76" s="158"/>
      <c r="O76" s="18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2"/>
      <c r="AB76" s="12"/>
      <c r="AC76" s="7"/>
      <c r="AD76" s="18">
        <v>1</v>
      </c>
      <c r="AE76" s="6"/>
      <c r="AF76" s="12">
        <v>1</v>
      </c>
      <c r="AG76" s="28"/>
      <c r="AH76" s="18"/>
      <c r="AI76" s="6"/>
      <c r="AJ76" s="7"/>
      <c r="AK76" s="18"/>
      <c r="AL76" s="6"/>
      <c r="AM76" s="7"/>
      <c r="AN76" s="18"/>
      <c r="AO76" s="15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>
        <v>1</v>
      </c>
      <c r="BD76" s="7">
        <v>1</v>
      </c>
      <c r="BE76" s="19"/>
      <c r="BF76" s="19"/>
    </row>
    <row r="77" spans="1:58" x14ac:dyDescent="0.25">
      <c r="A77" s="2" t="s">
        <v>66</v>
      </c>
      <c r="B77" s="163" t="s">
        <v>73</v>
      </c>
      <c r="C77" s="5" t="s">
        <v>73</v>
      </c>
      <c r="D77" s="5">
        <v>317</v>
      </c>
      <c r="E77" s="22"/>
      <c r="F77" s="12">
        <v>10</v>
      </c>
      <c r="G77" s="157">
        <v>450</v>
      </c>
      <c r="H77" s="157">
        <v>428</v>
      </c>
      <c r="I77" s="157">
        <v>0</v>
      </c>
      <c r="J77" s="157">
        <v>428</v>
      </c>
      <c r="K77" s="157">
        <v>150</v>
      </c>
      <c r="L77" s="157">
        <v>150</v>
      </c>
      <c r="M77" s="157">
        <v>79.3</v>
      </c>
      <c r="N77" s="157">
        <v>74.099999999999994</v>
      </c>
      <c r="O77" s="18">
        <v>1</v>
      </c>
      <c r="P77" s="6"/>
      <c r="Q77" s="6"/>
      <c r="R77" s="6">
        <v>1270</v>
      </c>
      <c r="S77" s="6">
        <v>317</v>
      </c>
      <c r="T77" s="6"/>
      <c r="U77" s="6"/>
      <c r="V77" s="6"/>
      <c r="W77" s="6">
        <v>1</v>
      </c>
      <c r="X77" s="6"/>
      <c r="Y77" s="6"/>
      <c r="Z77" s="6"/>
      <c r="AA77" s="12"/>
      <c r="AB77" s="12"/>
      <c r="AC77" s="7"/>
      <c r="AD77" s="18"/>
      <c r="AE77" s="6"/>
      <c r="AF77" s="12"/>
      <c r="AG77" s="28"/>
      <c r="AH77" s="18"/>
      <c r="AI77" s="6"/>
      <c r="AJ77" s="7"/>
      <c r="AK77" s="18"/>
      <c r="AL77" s="6"/>
      <c r="AM77" s="7"/>
      <c r="AN77" s="18"/>
      <c r="AO77" s="15"/>
      <c r="AP77" s="6"/>
      <c r="AQ77" s="6"/>
      <c r="AR77" s="6">
        <v>456</v>
      </c>
      <c r="AS77" s="6"/>
      <c r="AT77" s="6"/>
      <c r="AU77" s="6"/>
      <c r="AV77" s="6"/>
      <c r="AW77" s="6">
        <v>1</v>
      </c>
      <c r="AX77" s="6"/>
      <c r="AY77" s="6"/>
      <c r="AZ77" s="6"/>
      <c r="BA77" s="6"/>
      <c r="BB77" s="6"/>
      <c r="BC77" s="6"/>
      <c r="BD77" s="7"/>
      <c r="BE77" s="19"/>
      <c r="BF77" s="19"/>
    </row>
    <row r="78" spans="1:58" x14ac:dyDescent="0.25">
      <c r="A78" s="2"/>
      <c r="B78" s="165"/>
      <c r="C78" s="5" t="s">
        <v>74</v>
      </c>
      <c r="D78" s="5">
        <v>27</v>
      </c>
      <c r="E78" s="22"/>
      <c r="F78" s="12">
        <v>5</v>
      </c>
      <c r="G78" s="159"/>
      <c r="H78" s="159"/>
      <c r="I78" s="159"/>
      <c r="J78" s="159"/>
      <c r="K78" s="159"/>
      <c r="L78" s="159"/>
      <c r="M78" s="159"/>
      <c r="N78" s="159"/>
      <c r="O78" s="18">
        <v>1</v>
      </c>
      <c r="P78" s="6"/>
      <c r="Q78" s="6"/>
      <c r="R78" s="6">
        <v>500</v>
      </c>
      <c r="S78" s="6">
        <v>32</v>
      </c>
      <c r="T78" s="6">
        <v>1</v>
      </c>
      <c r="U78" s="6"/>
      <c r="V78" s="6"/>
      <c r="W78" s="6"/>
      <c r="X78" s="6"/>
      <c r="Y78" s="6"/>
      <c r="Z78" s="6"/>
      <c r="AA78" s="12"/>
      <c r="AB78" s="12"/>
      <c r="AC78" s="7"/>
      <c r="AD78" s="18"/>
      <c r="AE78" s="6"/>
      <c r="AF78" s="12"/>
      <c r="AG78" s="28"/>
      <c r="AH78" s="18"/>
      <c r="AI78" s="6"/>
      <c r="AJ78" s="7"/>
      <c r="AK78" s="18"/>
      <c r="AL78" s="6"/>
      <c r="AM78" s="7"/>
      <c r="AN78" s="18"/>
      <c r="AO78" s="15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7"/>
      <c r="BE78" s="19">
        <v>1</v>
      </c>
      <c r="BF78" s="19"/>
    </row>
    <row r="79" spans="1:58" x14ac:dyDescent="0.25">
      <c r="A79" s="2"/>
      <c r="B79" s="165"/>
      <c r="C79" s="5" t="s">
        <v>75</v>
      </c>
      <c r="D79" s="5">
        <v>15</v>
      </c>
      <c r="E79" s="22"/>
      <c r="F79" s="12">
        <v>5</v>
      </c>
      <c r="G79" s="159"/>
      <c r="H79" s="159"/>
      <c r="I79" s="159"/>
      <c r="J79" s="159"/>
      <c r="K79" s="159"/>
      <c r="L79" s="159"/>
      <c r="M79" s="159"/>
      <c r="N79" s="159"/>
      <c r="O79" s="18">
        <v>1</v>
      </c>
      <c r="P79" s="6"/>
      <c r="Q79" s="6"/>
      <c r="R79" s="6">
        <v>500</v>
      </c>
      <c r="S79" s="6">
        <v>20</v>
      </c>
      <c r="T79" s="6">
        <v>1</v>
      </c>
      <c r="U79" s="6"/>
      <c r="V79" s="6"/>
      <c r="W79" s="6"/>
      <c r="X79" s="6"/>
      <c r="Y79" s="6"/>
      <c r="Z79" s="6"/>
      <c r="AA79" s="12"/>
      <c r="AB79" s="12"/>
      <c r="AC79" s="7"/>
      <c r="AD79" s="18"/>
      <c r="AE79" s="6"/>
      <c r="AF79" s="12"/>
      <c r="AG79" s="28"/>
      <c r="AH79" s="18"/>
      <c r="AI79" s="6"/>
      <c r="AJ79" s="7"/>
      <c r="AK79" s="18"/>
      <c r="AL79" s="6"/>
      <c r="AM79" s="7"/>
      <c r="AN79" s="18"/>
      <c r="AO79" s="15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7"/>
      <c r="BE79" s="19">
        <v>1</v>
      </c>
      <c r="BF79" s="19"/>
    </row>
    <row r="80" spans="1:58" x14ac:dyDescent="0.25">
      <c r="A80" s="2"/>
      <c r="B80" s="165"/>
      <c r="C80" s="5" t="s">
        <v>76</v>
      </c>
      <c r="D80" s="5">
        <v>115</v>
      </c>
      <c r="E80" s="22"/>
      <c r="F80" s="12">
        <v>10</v>
      </c>
      <c r="G80" s="159"/>
      <c r="H80" s="159"/>
      <c r="I80" s="159"/>
      <c r="J80" s="159"/>
      <c r="K80" s="159"/>
      <c r="L80" s="159"/>
      <c r="M80" s="159"/>
      <c r="N80" s="159"/>
      <c r="O80" s="18">
        <v>1</v>
      </c>
      <c r="P80" s="6"/>
      <c r="Q80" s="6"/>
      <c r="R80" s="6">
        <v>1270</v>
      </c>
      <c r="S80" s="6">
        <v>125</v>
      </c>
      <c r="T80" s="6"/>
      <c r="U80" s="6"/>
      <c r="V80" s="6">
        <v>1</v>
      </c>
      <c r="W80" s="6"/>
      <c r="X80" s="6"/>
      <c r="Y80" s="6"/>
      <c r="Z80" s="6"/>
      <c r="AA80" s="12"/>
      <c r="AB80" s="12"/>
      <c r="AC80" s="7"/>
      <c r="AD80" s="18"/>
      <c r="AE80" s="6"/>
      <c r="AF80" s="12"/>
      <c r="AG80" s="28"/>
      <c r="AH80" s="18"/>
      <c r="AI80" s="6"/>
      <c r="AJ80" s="7"/>
      <c r="AK80" s="18"/>
      <c r="AL80" s="6"/>
      <c r="AM80" s="7"/>
      <c r="AN80" s="18"/>
      <c r="AO80" s="15"/>
      <c r="AP80" s="6"/>
      <c r="AQ80" s="6"/>
      <c r="AR80" s="6">
        <v>200</v>
      </c>
      <c r="AS80" s="6"/>
      <c r="AT80" s="6"/>
      <c r="AU80" s="6"/>
      <c r="AV80" s="6"/>
      <c r="AW80" s="6">
        <v>1</v>
      </c>
      <c r="AX80" s="6"/>
      <c r="AY80" s="6"/>
      <c r="AZ80" s="6"/>
      <c r="BA80" s="6"/>
      <c r="BB80" s="6"/>
      <c r="BC80" s="6"/>
      <c r="BD80" s="7"/>
      <c r="BE80" s="19"/>
      <c r="BF80" s="19"/>
    </row>
    <row r="81" spans="1:58" x14ac:dyDescent="0.25">
      <c r="A81" s="2"/>
      <c r="B81" s="165"/>
      <c r="C81" s="5" t="s">
        <v>77</v>
      </c>
      <c r="D81" s="5">
        <v>34</v>
      </c>
      <c r="E81" s="22"/>
      <c r="F81" s="12">
        <v>5</v>
      </c>
      <c r="G81" s="159"/>
      <c r="H81" s="159"/>
      <c r="I81" s="159"/>
      <c r="J81" s="159"/>
      <c r="K81" s="159"/>
      <c r="L81" s="159"/>
      <c r="M81" s="159"/>
      <c r="N81" s="159"/>
      <c r="O81" s="18">
        <v>1</v>
      </c>
      <c r="P81" s="6"/>
      <c r="Q81" s="6"/>
      <c r="R81" s="6">
        <v>540</v>
      </c>
      <c r="S81" s="6">
        <v>39</v>
      </c>
      <c r="T81" s="6">
        <v>1</v>
      </c>
      <c r="U81" s="6"/>
      <c r="V81" s="6"/>
      <c r="W81" s="6"/>
      <c r="X81" s="6"/>
      <c r="Y81" s="6"/>
      <c r="Z81" s="6"/>
      <c r="AA81" s="12"/>
      <c r="AB81" s="12"/>
      <c r="AC81" s="7"/>
      <c r="AD81" s="18"/>
      <c r="AE81" s="6"/>
      <c r="AF81" s="12"/>
      <c r="AG81" s="28"/>
      <c r="AH81" s="18"/>
      <c r="AI81" s="6"/>
      <c r="AJ81" s="7"/>
      <c r="AK81" s="18"/>
      <c r="AL81" s="6"/>
      <c r="AM81" s="7"/>
      <c r="AN81" s="18"/>
      <c r="AO81" s="15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7"/>
      <c r="BE81" s="19">
        <v>1</v>
      </c>
      <c r="BF81" s="19"/>
    </row>
    <row r="82" spans="1:58" x14ac:dyDescent="0.25">
      <c r="A82" s="2"/>
      <c r="B82" s="164"/>
      <c r="C82" s="5" t="s">
        <v>78</v>
      </c>
      <c r="D82" s="5">
        <v>5</v>
      </c>
      <c r="E82" s="22"/>
      <c r="F82" s="12">
        <v>5</v>
      </c>
      <c r="G82" s="158"/>
      <c r="H82" s="158"/>
      <c r="I82" s="158"/>
      <c r="J82" s="158"/>
      <c r="K82" s="158"/>
      <c r="L82" s="158"/>
      <c r="M82" s="158"/>
      <c r="N82" s="158"/>
      <c r="O82" s="18">
        <v>1</v>
      </c>
      <c r="P82" s="6"/>
      <c r="Q82" s="6"/>
      <c r="R82" s="6"/>
      <c r="S82" s="6">
        <v>10</v>
      </c>
      <c r="T82" s="6"/>
      <c r="U82" s="6"/>
      <c r="V82" s="6">
        <v>1</v>
      </c>
      <c r="W82" s="6"/>
      <c r="X82" s="6"/>
      <c r="Y82" s="6"/>
      <c r="Z82" s="6"/>
      <c r="AA82" s="12"/>
      <c r="AB82" s="12"/>
      <c r="AC82" s="7"/>
      <c r="AD82" s="18"/>
      <c r="AE82" s="6"/>
      <c r="AF82" s="12"/>
      <c r="AG82" s="28"/>
      <c r="AH82" s="18"/>
      <c r="AI82" s="6"/>
      <c r="AJ82" s="7"/>
      <c r="AK82" s="18"/>
      <c r="AL82" s="6"/>
      <c r="AM82" s="7"/>
      <c r="AN82" s="18"/>
      <c r="AO82" s="15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7"/>
      <c r="BE82" s="19">
        <v>1</v>
      </c>
      <c r="BF82" s="19"/>
    </row>
    <row r="83" spans="1:58" x14ac:dyDescent="0.25">
      <c r="A83" s="2" t="s">
        <v>66</v>
      </c>
      <c r="B83" s="24" t="s">
        <v>79</v>
      </c>
      <c r="C83" s="5" t="s">
        <v>79</v>
      </c>
      <c r="D83" s="5">
        <v>115</v>
      </c>
      <c r="E83" s="22"/>
      <c r="F83" s="12">
        <v>10</v>
      </c>
      <c r="G83" s="12">
        <v>112</v>
      </c>
      <c r="H83" s="12">
        <v>105</v>
      </c>
      <c r="I83" s="12">
        <v>0</v>
      </c>
      <c r="J83" s="12">
        <v>0</v>
      </c>
      <c r="K83" s="12">
        <v>150</v>
      </c>
      <c r="L83" s="12">
        <v>150</v>
      </c>
      <c r="M83" s="12">
        <v>18.2</v>
      </c>
      <c r="N83" s="12">
        <v>17</v>
      </c>
      <c r="O83" s="18">
        <v>1</v>
      </c>
      <c r="P83" s="6"/>
      <c r="Q83" s="6"/>
      <c r="R83" s="6">
        <v>1009</v>
      </c>
      <c r="S83" s="6">
        <v>115</v>
      </c>
      <c r="T83" s="6">
        <v>1</v>
      </c>
      <c r="U83" s="6"/>
      <c r="V83" s="6"/>
      <c r="W83" s="6"/>
      <c r="X83" s="6"/>
      <c r="Y83" s="6"/>
      <c r="Z83" s="6"/>
      <c r="AA83" s="12"/>
      <c r="AB83" s="12"/>
      <c r="AC83" s="7"/>
      <c r="AD83" s="18"/>
      <c r="AE83" s="6"/>
      <c r="AF83" s="12"/>
      <c r="AG83" s="28"/>
      <c r="AH83" s="18"/>
      <c r="AI83" s="6"/>
      <c r="AJ83" s="7"/>
      <c r="AK83" s="18">
        <v>1</v>
      </c>
      <c r="AL83" s="6"/>
      <c r="AM83" s="7">
        <v>995</v>
      </c>
      <c r="AN83" s="18"/>
      <c r="AO83" s="15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7"/>
      <c r="BE83" s="19"/>
      <c r="BF83" s="19"/>
    </row>
    <row r="84" spans="1:58" x14ac:dyDescent="0.25">
      <c r="A84" s="2" t="s">
        <v>66</v>
      </c>
      <c r="B84" s="163" t="s">
        <v>80</v>
      </c>
      <c r="C84" s="5" t="s">
        <v>80</v>
      </c>
      <c r="D84" s="5">
        <v>1491</v>
      </c>
      <c r="E84" s="22"/>
      <c r="F84" s="12">
        <v>45</v>
      </c>
      <c r="G84" s="157">
        <v>1647</v>
      </c>
      <c r="H84" s="157">
        <v>1567</v>
      </c>
      <c r="I84" s="157">
        <v>1522</v>
      </c>
      <c r="J84" s="157">
        <v>1482</v>
      </c>
      <c r="K84" s="157">
        <v>157</v>
      </c>
      <c r="L84" s="157">
        <v>158</v>
      </c>
      <c r="M84" s="157">
        <v>296.10000000000002</v>
      </c>
      <c r="N84" s="157">
        <v>276.39999999999998</v>
      </c>
      <c r="O84" s="18">
        <v>1</v>
      </c>
      <c r="P84" s="6"/>
      <c r="Q84" s="6"/>
      <c r="R84" s="6">
        <v>8800</v>
      </c>
      <c r="S84" s="6">
        <v>1400</v>
      </c>
      <c r="T84" s="6"/>
      <c r="U84" s="6"/>
      <c r="V84" s="6"/>
      <c r="W84" s="6"/>
      <c r="X84" s="6"/>
      <c r="Y84" s="6"/>
      <c r="Z84" s="6"/>
      <c r="AA84" s="12">
        <v>1</v>
      </c>
      <c r="AB84" s="12"/>
      <c r="AC84" s="7" t="s">
        <v>263</v>
      </c>
      <c r="AD84" s="18"/>
      <c r="AE84" s="6"/>
      <c r="AF84" s="12"/>
      <c r="AG84" s="28"/>
      <c r="AH84" s="18"/>
      <c r="AI84" s="6"/>
      <c r="AJ84" s="7"/>
      <c r="AK84" s="18"/>
      <c r="AL84" s="6"/>
      <c r="AM84" s="7"/>
      <c r="AN84" s="18">
        <v>1</v>
      </c>
      <c r="AO84" s="15"/>
      <c r="AP84" s="6"/>
      <c r="AQ84" s="6"/>
      <c r="AR84" s="6">
        <v>3600</v>
      </c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7"/>
      <c r="BE84" s="19"/>
      <c r="BF84" s="19"/>
    </row>
    <row r="85" spans="1:58" x14ac:dyDescent="0.25">
      <c r="A85" s="2"/>
      <c r="B85" s="165"/>
      <c r="C85" s="5" t="s">
        <v>81</v>
      </c>
      <c r="D85" s="5">
        <v>53</v>
      </c>
      <c r="E85" s="22"/>
      <c r="F85" s="12">
        <v>10</v>
      </c>
      <c r="G85" s="159"/>
      <c r="H85" s="159"/>
      <c r="I85" s="159"/>
      <c r="J85" s="159"/>
      <c r="K85" s="159"/>
      <c r="L85" s="159"/>
      <c r="M85" s="159"/>
      <c r="N85" s="159"/>
      <c r="O85" s="18">
        <v>1</v>
      </c>
      <c r="P85" s="6"/>
      <c r="Q85" s="6">
        <v>1993</v>
      </c>
      <c r="R85" s="6">
        <v>1670</v>
      </c>
      <c r="S85" s="6">
        <v>53</v>
      </c>
      <c r="T85" s="6"/>
      <c r="U85" s="6"/>
      <c r="V85" s="6"/>
      <c r="W85" s="6"/>
      <c r="X85" s="6"/>
      <c r="Y85" s="6"/>
      <c r="Z85" s="6"/>
      <c r="AA85" s="12">
        <v>1</v>
      </c>
      <c r="AB85" s="12"/>
      <c r="AC85" s="7" t="s">
        <v>263</v>
      </c>
      <c r="AD85" s="18"/>
      <c r="AE85" s="6"/>
      <c r="AF85" s="12"/>
      <c r="AG85" s="28"/>
      <c r="AH85" s="18"/>
      <c r="AI85" s="6"/>
      <c r="AJ85" s="7"/>
      <c r="AK85" s="18"/>
      <c r="AL85" s="6"/>
      <c r="AM85" s="7"/>
      <c r="AN85" s="18"/>
      <c r="AO85" s="15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7"/>
      <c r="BE85" s="19"/>
      <c r="BF85" s="19"/>
    </row>
    <row r="86" spans="1:58" x14ac:dyDescent="0.25">
      <c r="A86" s="2"/>
      <c r="B86" s="165"/>
      <c r="C86" s="5" t="s">
        <v>82</v>
      </c>
      <c r="D86" s="5">
        <v>107</v>
      </c>
      <c r="E86" s="22"/>
      <c r="F86" s="12">
        <v>10</v>
      </c>
      <c r="G86" s="159"/>
      <c r="H86" s="159"/>
      <c r="I86" s="159"/>
      <c r="J86" s="159"/>
      <c r="K86" s="159"/>
      <c r="L86" s="159"/>
      <c r="M86" s="159"/>
      <c r="N86" s="159"/>
      <c r="O86" s="18">
        <v>1</v>
      </c>
      <c r="P86" s="6"/>
      <c r="Q86" s="6"/>
      <c r="R86" s="6">
        <v>1366</v>
      </c>
      <c r="S86" s="6">
        <v>60</v>
      </c>
      <c r="T86" s="6"/>
      <c r="U86" s="6"/>
      <c r="V86" s="6"/>
      <c r="W86" s="6"/>
      <c r="X86" s="6"/>
      <c r="Y86" s="6"/>
      <c r="Z86" s="6">
        <v>1</v>
      </c>
      <c r="AA86" s="12"/>
      <c r="AB86" s="12"/>
      <c r="AC86" s="7" t="s">
        <v>263</v>
      </c>
      <c r="AD86" s="18"/>
      <c r="AE86" s="6"/>
      <c r="AF86" s="12"/>
      <c r="AG86" s="28"/>
      <c r="AH86" s="18"/>
      <c r="AI86" s="6"/>
      <c r="AJ86" s="7"/>
      <c r="AK86" s="18"/>
      <c r="AL86" s="6"/>
      <c r="AM86" s="7"/>
      <c r="AN86" s="18"/>
      <c r="AO86" s="15"/>
      <c r="AP86" s="6"/>
      <c r="AQ86" s="6"/>
      <c r="AR86" s="6"/>
      <c r="AS86" s="6"/>
      <c r="AT86" s="6"/>
      <c r="AU86" s="6"/>
      <c r="AV86" s="6">
        <v>1</v>
      </c>
      <c r="AW86" s="6"/>
      <c r="AX86" s="6"/>
      <c r="AY86" s="6"/>
      <c r="AZ86" s="6">
        <v>1</v>
      </c>
      <c r="BA86" s="6"/>
      <c r="BB86" s="6"/>
      <c r="BC86" s="6"/>
      <c r="BD86" s="7"/>
      <c r="BE86" s="19"/>
      <c r="BF86" s="19"/>
    </row>
    <row r="87" spans="1:58" x14ac:dyDescent="0.25">
      <c r="A87" s="2"/>
      <c r="B87" s="165"/>
      <c r="C87" s="5" t="s">
        <v>83</v>
      </c>
      <c r="D87" s="5">
        <v>14</v>
      </c>
      <c r="E87" s="22"/>
      <c r="F87" s="12">
        <v>5</v>
      </c>
      <c r="G87" s="159"/>
      <c r="H87" s="159"/>
      <c r="I87" s="159"/>
      <c r="J87" s="159"/>
      <c r="K87" s="159"/>
      <c r="L87" s="159"/>
      <c r="M87" s="159"/>
      <c r="N87" s="159"/>
      <c r="O87" s="18"/>
      <c r="P87" s="6"/>
      <c r="Q87" s="6"/>
      <c r="R87" s="6"/>
      <c r="S87" s="6"/>
      <c r="T87" s="6">
        <v>1</v>
      </c>
      <c r="U87" s="6"/>
      <c r="V87" s="6"/>
      <c r="W87" s="6"/>
      <c r="X87" s="6"/>
      <c r="Y87" s="6"/>
      <c r="Z87" s="6"/>
      <c r="AA87" s="12"/>
      <c r="AB87" s="12"/>
      <c r="AC87" s="7" t="s">
        <v>263</v>
      </c>
      <c r="AD87" s="18">
        <v>1</v>
      </c>
      <c r="AE87" s="6"/>
      <c r="AF87" s="12">
        <v>1</v>
      </c>
      <c r="AG87" s="28">
        <v>1</v>
      </c>
      <c r="AH87" s="18"/>
      <c r="AI87" s="6"/>
      <c r="AJ87" s="7"/>
      <c r="AK87" s="18"/>
      <c r="AL87" s="6"/>
      <c r="AM87" s="7"/>
      <c r="AN87" s="18"/>
      <c r="AO87" s="15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>
        <v>1</v>
      </c>
      <c r="BD87" s="7"/>
      <c r="BE87" s="19"/>
      <c r="BF87" s="19"/>
    </row>
    <row r="88" spans="1:58" x14ac:dyDescent="0.25">
      <c r="A88" s="2"/>
      <c r="B88" s="165"/>
      <c r="C88" s="5" t="s">
        <v>84</v>
      </c>
      <c r="D88" s="5">
        <v>23</v>
      </c>
      <c r="E88" s="22"/>
      <c r="F88" s="12">
        <v>5</v>
      </c>
      <c r="G88" s="159"/>
      <c r="H88" s="159"/>
      <c r="I88" s="159"/>
      <c r="J88" s="159"/>
      <c r="K88" s="159"/>
      <c r="L88" s="159"/>
      <c r="M88" s="159"/>
      <c r="N88" s="159"/>
      <c r="O88" s="18"/>
      <c r="P88" s="6"/>
      <c r="Q88" s="6"/>
      <c r="R88" s="6"/>
      <c r="S88" s="6"/>
      <c r="T88" s="6">
        <v>1</v>
      </c>
      <c r="U88" s="6"/>
      <c r="V88" s="6"/>
      <c r="W88" s="6"/>
      <c r="X88" s="6"/>
      <c r="Y88" s="6"/>
      <c r="Z88" s="6"/>
      <c r="AA88" s="12"/>
      <c r="AB88" s="12"/>
      <c r="AC88" s="7" t="s">
        <v>263</v>
      </c>
      <c r="AD88" s="18">
        <v>1</v>
      </c>
      <c r="AE88" s="6"/>
      <c r="AF88" s="12">
        <v>1</v>
      </c>
      <c r="AG88" s="28">
        <v>1</v>
      </c>
      <c r="AH88" s="18">
        <v>1</v>
      </c>
      <c r="AI88" s="6"/>
      <c r="AJ88" s="7"/>
      <c r="AK88" s="18"/>
      <c r="AL88" s="6"/>
      <c r="AM88" s="7"/>
      <c r="AN88" s="18"/>
      <c r="AO88" s="15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>
        <v>1</v>
      </c>
      <c r="BD88" s="7"/>
      <c r="BE88" s="19"/>
      <c r="BF88" s="19"/>
    </row>
    <row r="89" spans="1:58" x14ac:dyDescent="0.25">
      <c r="A89" s="2"/>
      <c r="B89" s="165"/>
      <c r="C89" s="5" t="s">
        <v>85</v>
      </c>
      <c r="D89" s="5">
        <v>24</v>
      </c>
      <c r="E89" s="22"/>
      <c r="F89" s="12">
        <v>5</v>
      </c>
      <c r="G89" s="159"/>
      <c r="H89" s="159"/>
      <c r="I89" s="159"/>
      <c r="J89" s="159"/>
      <c r="K89" s="159"/>
      <c r="L89" s="159"/>
      <c r="M89" s="159"/>
      <c r="N89" s="159"/>
      <c r="O89" s="18"/>
      <c r="P89" s="6"/>
      <c r="Q89" s="6"/>
      <c r="R89" s="6"/>
      <c r="S89" s="6"/>
      <c r="T89" s="6">
        <v>1</v>
      </c>
      <c r="U89" s="6"/>
      <c r="V89" s="6"/>
      <c r="W89" s="6"/>
      <c r="X89" s="6"/>
      <c r="Y89" s="6"/>
      <c r="Z89" s="6"/>
      <c r="AA89" s="12"/>
      <c r="AB89" s="12"/>
      <c r="AC89" s="7" t="s">
        <v>263</v>
      </c>
      <c r="AD89" s="18">
        <v>1</v>
      </c>
      <c r="AE89" s="6"/>
      <c r="AF89" s="12">
        <v>1</v>
      </c>
      <c r="AG89" s="28">
        <v>1</v>
      </c>
      <c r="AH89" s="18">
        <v>1</v>
      </c>
      <c r="AI89" s="6"/>
      <c r="AJ89" s="7"/>
      <c r="AK89" s="18"/>
      <c r="AL89" s="6"/>
      <c r="AM89" s="7"/>
      <c r="AN89" s="18"/>
      <c r="AO89" s="15"/>
      <c r="AP89" s="6">
        <v>1</v>
      </c>
      <c r="AQ89" s="6"/>
      <c r="AR89" s="6">
        <v>900</v>
      </c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7"/>
      <c r="BE89" s="19"/>
      <c r="BF89" s="19"/>
    </row>
    <row r="90" spans="1:58" x14ac:dyDescent="0.25">
      <c r="A90" s="2"/>
      <c r="B90" s="165"/>
      <c r="C90" s="5" t="s">
        <v>86</v>
      </c>
      <c r="D90" s="5">
        <v>50</v>
      </c>
      <c r="E90" s="22"/>
      <c r="F90" s="12">
        <v>10</v>
      </c>
      <c r="G90" s="159"/>
      <c r="H90" s="159"/>
      <c r="I90" s="159"/>
      <c r="J90" s="159"/>
      <c r="K90" s="159"/>
      <c r="L90" s="159"/>
      <c r="M90" s="159"/>
      <c r="N90" s="159"/>
      <c r="O90" s="18">
        <v>1</v>
      </c>
      <c r="P90" s="6"/>
      <c r="Q90" s="6"/>
      <c r="R90" s="6">
        <v>577</v>
      </c>
      <c r="S90" s="6">
        <v>30</v>
      </c>
      <c r="T90" s="6"/>
      <c r="U90" s="6"/>
      <c r="V90" s="6"/>
      <c r="W90" s="6"/>
      <c r="X90" s="6"/>
      <c r="Y90" s="6"/>
      <c r="Z90" s="6">
        <v>1</v>
      </c>
      <c r="AA90" s="12"/>
      <c r="AB90" s="12"/>
      <c r="AC90" s="7" t="s">
        <v>263</v>
      </c>
      <c r="AD90" s="18"/>
      <c r="AE90" s="6"/>
      <c r="AF90" s="12"/>
      <c r="AG90" s="28"/>
      <c r="AH90" s="18"/>
      <c r="AI90" s="6"/>
      <c r="AJ90" s="7"/>
      <c r="AK90" s="18"/>
      <c r="AL90" s="6"/>
      <c r="AM90" s="7"/>
      <c r="AN90" s="18"/>
      <c r="AO90" s="15"/>
      <c r="AP90" s="6">
        <v>1</v>
      </c>
      <c r="AQ90" s="6"/>
      <c r="AR90" s="6">
        <v>2700</v>
      </c>
      <c r="AS90" s="6"/>
      <c r="AT90" s="6"/>
      <c r="AU90" s="6"/>
      <c r="AV90" s="6">
        <v>1</v>
      </c>
      <c r="AW90" s="6"/>
      <c r="AX90" s="6"/>
      <c r="AY90" s="6"/>
      <c r="AZ90" s="6"/>
      <c r="BA90" s="6"/>
      <c r="BB90" s="6"/>
      <c r="BC90" s="6"/>
      <c r="BD90" s="7"/>
      <c r="BE90" s="19"/>
      <c r="BF90" s="19"/>
    </row>
    <row r="91" spans="1:58" x14ac:dyDescent="0.25">
      <c r="A91" s="2"/>
      <c r="B91" s="165"/>
      <c r="C91" s="5" t="s">
        <v>87</v>
      </c>
      <c r="D91" s="5">
        <v>25</v>
      </c>
      <c r="E91" s="22"/>
      <c r="F91" s="12">
        <v>5</v>
      </c>
      <c r="G91" s="159"/>
      <c r="H91" s="159"/>
      <c r="I91" s="159"/>
      <c r="J91" s="159"/>
      <c r="K91" s="159"/>
      <c r="L91" s="159"/>
      <c r="M91" s="159"/>
      <c r="N91" s="159"/>
      <c r="O91" s="18"/>
      <c r="P91" s="6"/>
      <c r="Q91" s="6"/>
      <c r="R91" s="6"/>
      <c r="S91" s="6"/>
      <c r="T91" s="6">
        <v>1</v>
      </c>
      <c r="U91" s="6"/>
      <c r="V91" s="6"/>
      <c r="W91" s="6"/>
      <c r="X91" s="6"/>
      <c r="Y91" s="6"/>
      <c r="Z91" s="6"/>
      <c r="AA91" s="12"/>
      <c r="AB91" s="12"/>
      <c r="AC91" s="7" t="s">
        <v>263</v>
      </c>
      <c r="AD91" s="18">
        <v>1</v>
      </c>
      <c r="AE91" s="6"/>
      <c r="AF91" s="12">
        <v>1</v>
      </c>
      <c r="AG91" s="28">
        <v>1</v>
      </c>
      <c r="AH91" s="18"/>
      <c r="AI91" s="6"/>
      <c r="AJ91" s="7"/>
      <c r="AK91" s="18"/>
      <c r="AL91" s="6"/>
      <c r="AM91" s="7"/>
      <c r="AN91" s="18"/>
      <c r="AO91" s="15"/>
      <c r="AP91" s="6">
        <v>1</v>
      </c>
      <c r="AQ91" s="6"/>
      <c r="AR91" s="6">
        <v>300</v>
      </c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7"/>
      <c r="BE91" s="19"/>
      <c r="BF91" s="19"/>
    </row>
    <row r="92" spans="1:58" x14ac:dyDescent="0.25">
      <c r="A92" s="2"/>
      <c r="B92" s="164"/>
      <c r="C92" s="5" t="s">
        <v>88</v>
      </c>
      <c r="D92" s="5">
        <v>59</v>
      </c>
      <c r="E92" s="22"/>
      <c r="F92" s="12">
        <v>20</v>
      </c>
      <c r="G92" s="158"/>
      <c r="H92" s="158"/>
      <c r="I92" s="158"/>
      <c r="J92" s="158"/>
      <c r="K92" s="158"/>
      <c r="L92" s="158"/>
      <c r="M92" s="158"/>
      <c r="N92" s="158"/>
      <c r="O92" s="18">
        <v>1</v>
      </c>
      <c r="P92" s="6"/>
      <c r="Q92" s="6"/>
      <c r="R92" s="6">
        <v>270</v>
      </c>
      <c r="S92" s="6">
        <v>20</v>
      </c>
      <c r="T92" s="6"/>
      <c r="U92" s="6"/>
      <c r="V92" s="6">
        <v>1</v>
      </c>
      <c r="W92" s="6"/>
      <c r="X92" s="6"/>
      <c r="Y92" s="6"/>
      <c r="Z92" s="6"/>
      <c r="AA92" s="12"/>
      <c r="AB92" s="12"/>
      <c r="AC92" s="7" t="s">
        <v>263</v>
      </c>
      <c r="AD92" s="18"/>
      <c r="AE92" s="6"/>
      <c r="AF92" s="12"/>
      <c r="AG92" s="28"/>
      <c r="AH92" s="18"/>
      <c r="AI92" s="6"/>
      <c r="AJ92" s="7"/>
      <c r="AK92" s="18"/>
      <c r="AL92" s="6"/>
      <c r="AM92" s="7"/>
      <c r="AN92" s="18"/>
      <c r="AO92" s="15"/>
      <c r="AP92" s="6">
        <v>1</v>
      </c>
      <c r="AQ92" s="6"/>
      <c r="AR92" s="6">
        <v>1300</v>
      </c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7"/>
      <c r="BE92" s="19"/>
      <c r="BF92" s="19"/>
    </row>
    <row r="93" spans="1:58" x14ac:dyDescent="0.25">
      <c r="A93" s="2" t="s">
        <v>66</v>
      </c>
      <c r="B93" s="5" t="s">
        <v>89</v>
      </c>
      <c r="C93" s="5" t="s">
        <v>89</v>
      </c>
      <c r="D93" s="5">
        <v>84</v>
      </c>
      <c r="E93" s="22"/>
      <c r="F93" s="12">
        <v>50</v>
      </c>
      <c r="G93" s="12">
        <v>0</v>
      </c>
      <c r="H93" s="12">
        <v>0</v>
      </c>
      <c r="I93" s="12">
        <v>0</v>
      </c>
      <c r="J93" s="12">
        <v>0</v>
      </c>
      <c r="K93" s="12">
        <v>150</v>
      </c>
      <c r="L93" s="12">
        <v>151</v>
      </c>
      <c r="M93" s="12">
        <v>15.6</v>
      </c>
      <c r="N93" s="12">
        <v>14.4</v>
      </c>
      <c r="O93" s="18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2"/>
      <c r="AB93" s="12"/>
      <c r="AC93" s="7"/>
      <c r="AD93" s="18">
        <v>1</v>
      </c>
      <c r="AE93" s="6"/>
      <c r="AF93" s="12">
        <v>1</v>
      </c>
      <c r="AG93" s="28">
        <v>1</v>
      </c>
      <c r="AH93" s="18"/>
      <c r="AI93" s="6"/>
      <c r="AJ93" s="7"/>
      <c r="AK93" s="18">
        <v>1</v>
      </c>
      <c r="AL93" s="6"/>
      <c r="AM93" s="7">
        <v>1600</v>
      </c>
      <c r="AN93" s="18"/>
      <c r="AO93" s="15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7"/>
      <c r="BE93" s="19"/>
      <c r="BF93" s="19"/>
    </row>
    <row r="94" spans="1:58" ht="44.25" customHeight="1" x14ac:dyDescent="0.25">
      <c r="A94" s="2" t="s">
        <v>66</v>
      </c>
      <c r="B94" s="163" t="s">
        <v>90</v>
      </c>
      <c r="C94" s="5" t="s">
        <v>90</v>
      </c>
      <c r="D94" s="5">
        <v>1401</v>
      </c>
      <c r="E94" s="22"/>
      <c r="F94" s="12">
        <v>15</v>
      </c>
      <c r="G94" s="157">
        <v>1470</v>
      </c>
      <c r="H94" s="157">
        <v>1705</v>
      </c>
      <c r="I94" s="157">
        <v>1415</v>
      </c>
      <c r="J94" s="157">
        <v>1655</v>
      </c>
      <c r="K94" s="157">
        <v>157</v>
      </c>
      <c r="L94" s="157">
        <v>158</v>
      </c>
      <c r="M94" s="157">
        <v>299.60000000000002</v>
      </c>
      <c r="N94" s="157">
        <v>279.8</v>
      </c>
      <c r="O94" s="18">
        <v>1</v>
      </c>
      <c r="P94" s="6"/>
      <c r="Q94" s="6"/>
      <c r="R94" s="6">
        <v>5860</v>
      </c>
      <c r="S94" s="6">
        <v>1401</v>
      </c>
      <c r="T94" s="6"/>
      <c r="U94" s="6"/>
      <c r="V94" s="6"/>
      <c r="W94" s="6"/>
      <c r="X94" s="6"/>
      <c r="Y94" s="6"/>
      <c r="Z94" s="6"/>
      <c r="AA94" s="12">
        <v>1</v>
      </c>
      <c r="AB94" s="12"/>
      <c r="AC94" s="7" t="s">
        <v>263</v>
      </c>
      <c r="AD94" s="18"/>
      <c r="AE94" s="6"/>
      <c r="AF94" s="12"/>
      <c r="AG94" s="28"/>
      <c r="AH94" s="18"/>
      <c r="AI94" s="6"/>
      <c r="AJ94" s="7"/>
      <c r="AK94" s="18"/>
      <c r="AL94" s="6"/>
      <c r="AM94" s="7"/>
      <c r="AN94" s="18"/>
      <c r="AO94" s="15"/>
      <c r="AP94" s="6"/>
      <c r="AQ94" s="6"/>
      <c r="AR94" s="6"/>
      <c r="AS94" s="6">
        <v>1</v>
      </c>
      <c r="AT94" s="6">
        <v>1600</v>
      </c>
      <c r="AU94" s="6"/>
      <c r="AV94" s="6"/>
      <c r="AW94" s="6"/>
      <c r="AX94" s="6"/>
      <c r="AY94" s="6"/>
      <c r="AZ94" s="6"/>
      <c r="BA94" s="6"/>
      <c r="BB94" s="6"/>
      <c r="BC94" s="6"/>
      <c r="BD94" s="7"/>
      <c r="BE94" s="19"/>
      <c r="BF94" s="154" t="s">
        <v>264</v>
      </c>
    </row>
    <row r="95" spans="1:58" ht="36.75" customHeight="1" x14ac:dyDescent="0.25">
      <c r="A95" s="2"/>
      <c r="B95" s="165"/>
      <c r="C95" s="5" t="s">
        <v>91</v>
      </c>
      <c r="D95" s="5">
        <v>240</v>
      </c>
      <c r="E95" s="22"/>
      <c r="F95" s="12">
        <v>15</v>
      </c>
      <c r="G95" s="159"/>
      <c r="H95" s="159"/>
      <c r="I95" s="159"/>
      <c r="J95" s="159"/>
      <c r="K95" s="159"/>
      <c r="L95" s="159"/>
      <c r="M95" s="159"/>
      <c r="N95" s="159"/>
      <c r="O95" s="18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2"/>
      <c r="AB95" s="12"/>
      <c r="AC95" s="7"/>
      <c r="AD95" s="18">
        <v>1</v>
      </c>
      <c r="AE95" s="6"/>
      <c r="AF95" s="12">
        <v>1</v>
      </c>
      <c r="AG95" s="28"/>
      <c r="AH95" s="18"/>
      <c r="AI95" s="6"/>
      <c r="AJ95" s="7"/>
      <c r="AK95" s="18"/>
      <c r="AL95" s="6"/>
      <c r="AM95" s="7"/>
      <c r="AN95" s="18"/>
      <c r="AO95" s="15"/>
      <c r="AP95" s="6">
        <v>1</v>
      </c>
      <c r="AQ95" s="6"/>
      <c r="AR95" s="6">
        <v>2074</v>
      </c>
      <c r="AS95" s="6"/>
      <c r="AT95" s="6"/>
      <c r="AU95" s="6"/>
      <c r="AV95" s="6">
        <v>1</v>
      </c>
      <c r="AW95" s="6">
        <v>1</v>
      </c>
      <c r="AX95" s="6"/>
      <c r="AY95" s="6"/>
      <c r="AZ95" s="6"/>
      <c r="BA95" s="6"/>
      <c r="BB95" s="6"/>
      <c r="BC95" s="6"/>
      <c r="BD95" s="7"/>
      <c r="BE95" s="19"/>
      <c r="BF95" s="155"/>
    </row>
    <row r="96" spans="1:58" ht="29.25" customHeight="1" x14ac:dyDescent="0.25">
      <c r="A96" s="2"/>
      <c r="B96" s="165"/>
      <c r="C96" s="5" t="s">
        <v>92</v>
      </c>
      <c r="D96" s="5">
        <v>45</v>
      </c>
      <c r="E96" s="22"/>
      <c r="F96" s="12">
        <v>10</v>
      </c>
      <c r="G96" s="159"/>
      <c r="H96" s="159"/>
      <c r="I96" s="159"/>
      <c r="J96" s="159"/>
      <c r="K96" s="159"/>
      <c r="L96" s="159"/>
      <c r="M96" s="159"/>
      <c r="N96" s="159"/>
      <c r="O96" s="18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2"/>
      <c r="AB96" s="12"/>
      <c r="AC96" s="7"/>
      <c r="AD96" s="18">
        <v>1</v>
      </c>
      <c r="AE96" s="6"/>
      <c r="AF96" s="12">
        <v>1</v>
      </c>
      <c r="AG96" s="28"/>
      <c r="AH96" s="18"/>
      <c r="AI96" s="6"/>
      <c r="AJ96" s="7"/>
      <c r="AK96" s="18"/>
      <c r="AL96" s="6"/>
      <c r="AM96" s="7"/>
      <c r="AN96" s="18"/>
      <c r="AO96" s="15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7"/>
      <c r="BE96" s="19">
        <v>1</v>
      </c>
      <c r="BF96" s="155"/>
    </row>
    <row r="97" spans="1:58" ht="21.75" customHeight="1" x14ac:dyDescent="0.25">
      <c r="A97" s="2"/>
      <c r="B97" s="165"/>
      <c r="C97" s="5" t="s">
        <v>93</v>
      </c>
      <c r="D97" s="5">
        <v>111</v>
      </c>
      <c r="E97" s="22"/>
      <c r="F97" s="12">
        <v>15</v>
      </c>
      <c r="G97" s="159"/>
      <c r="H97" s="159"/>
      <c r="I97" s="159"/>
      <c r="J97" s="159"/>
      <c r="K97" s="159"/>
      <c r="L97" s="159"/>
      <c r="M97" s="159"/>
      <c r="N97" s="159"/>
      <c r="O97" s="18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2"/>
      <c r="AB97" s="12"/>
      <c r="AC97" s="7"/>
      <c r="AD97" s="18">
        <v>1</v>
      </c>
      <c r="AE97" s="6"/>
      <c r="AF97" s="12">
        <v>1</v>
      </c>
      <c r="AG97" s="28"/>
      <c r="AH97" s="18"/>
      <c r="AI97" s="6"/>
      <c r="AJ97" s="7"/>
      <c r="AK97" s="18"/>
      <c r="AL97" s="6"/>
      <c r="AM97" s="7"/>
      <c r="AN97" s="18"/>
      <c r="AO97" s="15"/>
      <c r="AP97" s="6">
        <v>1</v>
      </c>
      <c r="AQ97" s="6"/>
      <c r="AR97" s="6">
        <v>1200</v>
      </c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7"/>
      <c r="BE97" s="19"/>
      <c r="BF97" s="155"/>
    </row>
    <row r="98" spans="1:58" ht="33.75" customHeight="1" x14ac:dyDescent="0.25">
      <c r="A98" s="2"/>
      <c r="B98" s="164"/>
      <c r="C98" s="5" t="s">
        <v>94</v>
      </c>
      <c r="D98" s="5">
        <v>32</v>
      </c>
      <c r="E98" s="22"/>
      <c r="F98" s="12">
        <v>10</v>
      </c>
      <c r="G98" s="158"/>
      <c r="H98" s="158"/>
      <c r="I98" s="158"/>
      <c r="J98" s="158"/>
      <c r="K98" s="158"/>
      <c r="L98" s="158"/>
      <c r="M98" s="158"/>
      <c r="N98" s="158"/>
      <c r="O98" s="18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2"/>
      <c r="AB98" s="12"/>
      <c r="AC98" s="7"/>
      <c r="AD98" s="18">
        <v>1</v>
      </c>
      <c r="AE98" s="6"/>
      <c r="AF98" s="12">
        <v>1</v>
      </c>
      <c r="AG98" s="28"/>
      <c r="AH98" s="18"/>
      <c r="AI98" s="6"/>
      <c r="AJ98" s="7"/>
      <c r="AK98" s="18"/>
      <c r="AL98" s="6"/>
      <c r="AM98" s="7"/>
      <c r="AN98" s="18"/>
      <c r="AO98" s="15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>
        <v>1</v>
      </c>
      <c r="BD98" s="7"/>
      <c r="BE98" s="19"/>
      <c r="BF98" s="156"/>
    </row>
    <row r="99" spans="1:58" x14ac:dyDescent="0.25">
      <c r="A99" s="2" t="s">
        <v>95</v>
      </c>
      <c r="B99" s="5" t="s">
        <v>96</v>
      </c>
      <c r="C99" s="5" t="s">
        <v>96</v>
      </c>
      <c r="D99" s="5"/>
      <c r="E99" s="22"/>
      <c r="F99" s="12"/>
      <c r="G99" s="12">
        <v>654</v>
      </c>
      <c r="H99" s="12">
        <v>697</v>
      </c>
      <c r="I99" s="12">
        <v>0</v>
      </c>
      <c r="J99" s="12">
        <v>0</v>
      </c>
      <c r="K99" s="12">
        <v>157</v>
      </c>
      <c r="L99" s="12">
        <v>158</v>
      </c>
      <c r="M99" s="12">
        <v>107.9</v>
      </c>
      <c r="N99" s="12">
        <v>100.9</v>
      </c>
      <c r="O99" s="18">
        <v>1</v>
      </c>
      <c r="P99" s="6"/>
      <c r="Q99" s="6"/>
      <c r="R99" s="6">
        <v>2000</v>
      </c>
      <c r="S99" s="6"/>
      <c r="T99" s="6"/>
      <c r="U99" s="6"/>
      <c r="V99" s="6"/>
      <c r="W99" s="6"/>
      <c r="X99" s="6"/>
      <c r="Y99" s="6"/>
      <c r="Z99" s="6"/>
      <c r="AA99" s="12">
        <v>1</v>
      </c>
      <c r="AB99" s="12"/>
      <c r="AC99" s="7" t="s">
        <v>179</v>
      </c>
      <c r="AD99" s="18"/>
      <c r="AE99" s="6"/>
      <c r="AF99" s="12"/>
      <c r="AG99" s="28"/>
      <c r="AH99" s="18"/>
      <c r="AI99" s="6"/>
      <c r="AJ99" s="7"/>
      <c r="AK99" s="18">
        <v>1</v>
      </c>
      <c r="AL99" s="6">
        <v>2009</v>
      </c>
      <c r="AM99" s="7">
        <v>3483</v>
      </c>
      <c r="AN99" s="18"/>
      <c r="AO99" s="15">
        <v>1</v>
      </c>
      <c r="AP99" s="6"/>
      <c r="AQ99" s="6"/>
      <c r="AR99" s="6"/>
      <c r="AS99" s="6"/>
      <c r="AT99" s="6"/>
      <c r="AU99" s="6"/>
      <c r="AV99" s="6"/>
      <c r="AW99" s="6">
        <v>1</v>
      </c>
      <c r="AX99" s="6"/>
      <c r="AY99" s="6"/>
      <c r="AZ99" s="6"/>
      <c r="BA99" s="6"/>
      <c r="BB99" s="6"/>
      <c r="BC99" s="6"/>
      <c r="BD99" s="7"/>
      <c r="BE99" s="19"/>
      <c r="BF99" s="19" t="s">
        <v>265</v>
      </c>
    </row>
    <row r="100" spans="1:58" x14ac:dyDescent="0.25">
      <c r="A100" s="2" t="s">
        <v>66</v>
      </c>
      <c r="B100" s="5" t="s">
        <v>97</v>
      </c>
      <c r="C100" s="5" t="s">
        <v>97</v>
      </c>
      <c r="D100" s="5">
        <v>359</v>
      </c>
      <c r="E100" s="22"/>
      <c r="F100" s="12">
        <v>50</v>
      </c>
      <c r="G100" s="12">
        <v>317</v>
      </c>
      <c r="H100" s="12">
        <v>295</v>
      </c>
      <c r="I100" s="12">
        <v>0</v>
      </c>
      <c r="J100" s="12">
        <v>0</v>
      </c>
      <c r="K100" s="12">
        <v>150</v>
      </c>
      <c r="L100" s="12">
        <v>150</v>
      </c>
      <c r="M100" s="12">
        <v>56.4</v>
      </c>
      <c r="N100" s="12">
        <v>52.6</v>
      </c>
      <c r="O100" s="18">
        <v>1</v>
      </c>
      <c r="P100" s="6" t="s">
        <v>266</v>
      </c>
      <c r="Q100" s="6"/>
      <c r="R100" s="6">
        <v>2500</v>
      </c>
      <c r="S100" s="6">
        <v>282</v>
      </c>
      <c r="T100" s="6">
        <v>1</v>
      </c>
      <c r="U100" s="6">
        <v>1</v>
      </c>
      <c r="V100" s="6"/>
      <c r="W100" s="6"/>
      <c r="X100" s="6"/>
      <c r="Y100" s="6"/>
      <c r="Z100" s="6"/>
      <c r="AA100" s="12"/>
      <c r="AB100" s="12"/>
      <c r="AC100" s="7"/>
      <c r="AD100" s="18"/>
      <c r="AE100" s="6"/>
      <c r="AF100" s="12"/>
      <c r="AG100" s="28"/>
      <c r="AH100" s="18"/>
      <c r="AI100" s="6"/>
      <c r="AJ100" s="7"/>
      <c r="AK100" s="18"/>
      <c r="AL100" s="6"/>
      <c r="AM100" s="7"/>
      <c r="AN100" s="18"/>
      <c r="AO100" s="15">
        <v>1</v>
      </c>
      <c r="AP100" s="6"/>
      <c r="AQ100" s="6"/>
      <c r="AR100" s="6"/>
      <c r="AS100" s="6"/>
      <c r="AT100" s="6">
        <v>2650</v>
      </c>
      <c r="AU100" s="6"/>
      <c r="AV100" s="6"/>
      <c r="AW100" s="6">
        <v>1</v>
      </c>
      <c r="AX100" s="6"/>
      <c r="AY100" s="6"/>
      <c r="AZ100" s="6"/>
      <c r="BA100" s="6"/>
      <c r="BB100" s="6"/>
      <c r="BC100" s="6"/>
      <c r="BD100" s="7"/>
      <c r="BE100" s="19"/>
      <c r="BF100" s="19"/>
    </row>
    <row r="101" spans="1:58" x14ac:dyDescent="0.25">
      <c r="A101" s="2" t="s">
        <v>66</v>
      </c>
      <c r="B101" s="163" t="s">
        <v>98</v>
      </c>
      <c r="C101" s="5" t="s">
        <v>98</v>
      </c>
      <c r="D101" s="5">
        <v>573</v>
      </c>
      <c r="E101" s="22"/>
      <c r="F101" s="12">
        <v>120</v>
      </c>
      <c r="G101" s="157">
        <v>686</v>
      </c>
      <c r="H101" s="157">
        <v>639</v>
      </c>
      <c r="I101" s="157">
        <v>630</v>
      </c>
      <c r="J101" s="157">
        <v>587</v>
      </c>
      <c r="K101" s="157">
        <v>156</v>
      </c>
      <c r="L101" s="157">
        <v>157</v>
      </c>
      <c r="M101" s="157">
        <v>109</v>
      </c>
      <c r="N101" s="157">
        <v>101.9</v>
      </c>
      <c r="O101" s="18">
        <v>1</v>
      </c>
      <c r="P101" s="6" t="s">
        <v>267</v>
      </c>
      <c r="Q101" s="6"/>
      <c r="R101" s="6">
        <v>4948</v>
      </c>
      <c r="S101" s="6">
        <v>545</v>
      </c>
      <c r="T101" s="6">
        <v>1</v>
      </c>
      <c r="U101" s="6"/>
      <c r="V101" s="6"/>
      <c r="W101" s="6"/>
      <c r="X101" s="6"/>
      <c r="Y101" s="6"/>
      <c r="Z101" s="6"/>
      <c r="AA101" s="12"/>
      <c r="AB101" s="12"/>
      <c r="AC101" s="7" t="s">
        <v>202</v>
      </c>
      <c r="AD101" s="18"/>
      <c r="AE101" s="6"/>
      <c r="AF101" s="12"/>
      <c r="AG101" s="28"/>
      <c r="AH101" s="18"/>
      <c r="AI101" s="6"/>
      <c r="AJ101" s="7"/>
      <c r="AK101" s="18"/>
      <c r="AL101" s="6"/>
      <c r="AM101" s="7"/>
      <c r="AN101" s="18"/>
      <c r="AO101" s="15"/>
      <c r="AP101" s="6"/>
      <c r="AQ101" s="6"/>
      <c r="AR101" s="6"/>
      <c r="AS101" s="6">
        <v>1</v>
      </c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7"/>
      <c r="BE101" s="19"/>
      <c r="BF101" s="160" t="s">
        <v>268</v>
      </c>
    </row>
    <row r="102" spans="1:58" x14ac:dyDescent="0.25">
      <c r="A102" s="2"/>
      <c r="B102" s="165"/>
      <c r="C102" s="5" t="s">
        <v>99</v>
      </c>
      <c r="D102" s="5">
        <v>45</v>
      </c>
      <c r="E102" s="22"/>
      <c r="F102" s="12">
        <v>50</v>
      </c>
      <c r="G102" s="159"/>
      <c r="H102" s="159"/>
      <c r="I102" s="159"/>
      <c r="J102" s="159"/>
      <c r="K102" s="159"/>
      <c r="L102" s="159"/>
      <c r="M102" s="159"/>
      <c r="N102" s="159"/>
      <c r="O102" s="18">
        <v>1</v>
      </c>
      <c r="P102" s="6"/>
      <c r="Q102" s="6"/>
      <c r="R102" s="6">
        <v>440</v>
      </c>
      <c r="S102" s="6">
        <v>45</v>
      </c>
      <c r="T102" s="6"/>
      <c r="U102" s="6">
        <v>1</v>
      </c>
      <c r="V102" s="6"/>
      <c r="W102" s="6"/>
      <c r="X102" s="6"/>
      <c r="Y102" s="6"/>
      <c r="Z102" s="6"/>
      <c r="AA102" s="12"/>
      <c r="AB102" s="12"/>
      <c r="AC102" s="7" t="s">
        <v>202</v>
      </c>
      <c r="AD102" s="18"/>
      <c r="AE102" s="6"/>
      <c r="AF102" s="12"/>
      <c r="AG102" s="28"/>
      <c r="AH102" s="18"/>
      <c r="AI102" s="6"/>
      <c r="AJ102" s="7"/>
      <c r="AK102" s="18"/>
      <c r="AL102" s="6"/>
      <c r="AM102" s="7"/>
      <c r="AN102" s="18"/>
      <c r="AO102" s="15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7"/>
      <c r="BE102" s="19">
        <v>1</v>
      </c>
      <c r="BF102" s="153"/>
    </row>
    <row r="103" spans="1:58" x14ac:dyDescent="0.25">
      <c r="A103" s="2"/>
      <c r="B103" s="165"/>
      <c r="C103" s="5" t="s">
        <v>100</v>
      </c>
      <c r="D103" s="5">
        <v>2</v>
      </c>
      <c r="E103" s="22"/>
      <c r="F103" s="12">
        <v>30</v>
      </c>
      <c r="G103" s="159"/>
      <c r="H103" s="159"/>
      <c r="I103" s="159"/>
      <c r="J103" s="159"/>
      <c r="K103" s="159"/>
      <c r="L103" s="159"/>
      <c r="M103" s="159"/>
      <c r="N103" s="159"/>
      <c r="O103" s="18"/>
      <c r="P103" s="6"/>
      <c r="Q103" s="6"/>
      <c r="R103" s="6"/>
      <c r="S103" s="6"/>
      <c r="T103" s="6"/>
      <c r="U103" s="6"/>
      <c r="V103" s="6">
        <v>1</v>
      </c>
      <c r="W103" s="6"/>
      <c r="X103" s="6"/>
      <c r="Y103" s="6"/>
      <c r="Z103" s="6"/>
      <c r="AA103" s="12"/>
      <c r="AB103" s="12"/>
      <c r="AC103" s="7"/>
      <c r="AD103" s="18">
        <v>1</v>
      </c>
      <c r="AE103" s="6"/>
      <c r="AF103" s="12">
        <v>1</v>
      </c>
      <c r="AG103" s="28"/>
      <c r="AH103" s="18"/>
      <c r="AI103" s="6"/>
      <c r="AJ103" s="7"/>
      <c r="AK103" s="18"/>
      <c r="AL103" s="6"/>
      <c r="AM103" s="7"/>
      <c r="AN103" s="18"/>
      <c r="AO103" s="15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>
        <v>1</v>
      </c>
      <c r="BD103" s="7"/>
      <c r="BE103" s="19"/>
      <c r="BF103" s="153"/>
    </row>
    <row r="104" spans="1:58" x14ac:dyDescent="0.25">
      <c r="A104" s="2"/>
      <c r="B104" s="164"/>
      <c r="C104" s="5" t="s">
        <v>101</v>
      </c>
      <c r="D104" s="5">
        <v>26</v>
      </c>
      <c r="E104" s="22"/>
      <c r="F104" s="12"/>
      <c r="G104" s="158"/>
      <c r="H104" s="158"/>
      <c r="I104" s="158"/>
      <c r="J104" s="158"/>
      <c r="K104" s="158"/>
      <c r="L104" s="158"/>
      <c r="M104" s="158"/>
      <c r="N104" s="158"/>
      <c r="O104" s="18">
        <v>1</v>
      </c>
      <c r="P104" s="6"/>
      <c r="Q104" s="6"/>
      <c r="R104" s="6">
        <v>1512</v>
      </c>
      <c r="S104" s="6">
        <v>26</v>
      </c>
      <c r="T104" s="6"/>
      <c r="U104" s="6"/>
      <c r="V104" s="6"/>
      <c r="W104" s="6"/>
      <c r="X104" s="6"/>
      <c r="Y104" s="6"/>
      <c r="Z104" s="6"/>
      <c r="AA104" s="12">
        <v>1</v>
      </c>
      <c r="AB104" s="12"/>
      <c r="AC104" s="7"/>
      <c r="AD104" s="18"/>
      <c r="AE104" s="6"/>
      <c r="AF104" s="12"/>
      <c r="AG104" s="28"/>
      <c r="AH104" s="18"/>
      <c r="AI104" s="6"/>
      <c r="AJ104" s="7"/>
      <c r="AK104" s="18"/>
      <c r="AL104" s="6"/>
      <c r="AM104" s="7"/>
      <c r="AN104" s="18"/>
      <c r="AO104" s="15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7"/>
      <c r="BE104" s="19"/>
      <c r="BF104" s="152"/>
    </row>
    <row r="105" spans="1:58" x14ac:dyDescent="0.25">
      <c r="A105" s="2" t="s">
        <v>66</v>
      </c>
      <c r="B105" s="163" t="s">
        <v>102</v>
      </c>
      <c r="C105" s="5" t="s">
        <v>102</v>
      </c>
      <c r="D105" s="5">
        <v>50</v>
      </c>
      <c r="E105" s="22"/>
      <c r="F105" s="12">
        <v>15</v>
      </c>
      <c r="G105" s="157">
        <v>0</v>
      </c>
      <c r="H105" s="157">
        <v>0</v>
      </c>
      <c r="I105" s="157">
        <v>0</v>
      </c>
      <c r="J105" s="157">
        <v>0</v>
      </c>
      <c r="K105" s="157">
        <v>150</v>
      </c>
      <c r="L105" s="157">
        <v>150</v>
      </c>
      <c r="M105" s="157">
        <v>9</v>
      </c>
      <c r="N105" s="157">
        <v>8.5</v>
      </c>
      <c r="O105" s="18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2"/>
      <c r="AB105" s="12"/>
      <c r="AC105" s="7"/>
      <c r="AD105" s="18">
        <v>1</v>
      </c>
      <c r="AE105" s="6"/>
      <c r="AF105" s="12">
        <v>1</v>
      </c>
      <c r="AG105" s="28"/>
      <c r="AH105" s="18">
        <v>1</v>
      </c>
      <c r="AI105" s="6" t="s">
        <v>269</v>
      </c>
      <c r="AJ105" s="7">
        <v>1017</v>
      </c>
      <c r="AK105" s="18"/>
      <c r="AL105" s="6"/>
      <c r="AM105" s="7"/>
      <c r="AN105" s="18">
        <v>1</v>
      </c>
      <c r="AO105" s="15"/>
      <c r="AP105" s="6"/>
      <c r="AQ105" s="6"/>
      <c r="AR105" s="6">
        <v>910</v>
      </c>
      <c r="AS105" s="6"/>
      <c r="AT105" s="6"/>
      <c r="AU105" s="6"/>
      <c r="AV105" s="6"/>
      <c r="AW105" s="6">
        <v>1</v>
      </c>
      <c r="AX105" s="6"/>
      <c r="AY105" s="6"/>
      <c r="AZ105" s="6"/>
      <c r="BA105" s="6"/>
      <c r="BB105" s="6"/>
      <c r="BC105" s="6"/>
      <c r="BD105" s="7"/>
      <c r="BE105" s="19"/>
      <c r="BF105" s="19"/>
    </row>
    <row r="106" spans="1:58" x14ac:dyDescent="0.25">
      <c r="A106" s="2"/>
      <c r="B106" s="164"/>
      <c r="C106" s="5" t="s">
        <v>103</v>
      </c>
      <c r="D106" s="5">
        <v>3</v>
      </c>
      <c r="E106" s="22"/>
      <c r="F106" s="12">
        <v>5</v>
      </c>
      <c r="G106" s="158"/>
      <c r="H106" s="158"/>
      <c r="I106" s="158"/>
      <c r="J106" s="158"/>
      <c r="K106" s="158"/>
      <c r="L106" s="158"/>
      <c r="M106" s="158"/>
      <c r="N106" s="158"/>
      <c r="O106" s="18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2"/>
      <c r="AB106" s="12"/>
      <c r="AC106" s="7"/>
      <c r="AD106" s="18">
        <v>1</v>
      </c>
      <c r="AE106" s="6"/>
      <c r="AF106" s="12">
        <v>1</v>
      </c>
      <c r="AG106" s="28"/>
      <c r="AH106" s="18"/>
      <c r="AI106" s="6"/>
      <c r="AJ106" s="7"/>
      <c r="AK106" s="18"/>
      <c r="AL106" s="6"/>
      <c r="AM106" s="7"/>
      <c r="AN106" s="18"/>
      <c r="AO106" s="15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>
        <v>1</v>
      </c>
      <c r="BD106" s="7">
        <v>1</v>
      </c>
      <c r="BE106" s="19"/>
      <c r="BF106" s="19"/>
    </row>
    <row r="107" spans="1:58" x14ac:dyDescent="0.25">
      <c r="A107" s="2" t="s">
        <v>66</v>
      </c>
      <c r="B107" s="5" t="s">
        <v>104</v>
      </c>
      <c r="C107" s="5" t="s">
        <v>104</v>
      </c>
      <c r="D107" s="5">
        <v>102</v>
      </c>
      <c r="E107" s="22"/>
      <c r="F107" s="12">
        <v>50</v>
      </c>
      <c r="G107" s="12">
        <v>0</v>
      </c>
      <c r="H107" s="12">
        <v>0</v>
      </c>
      <c r="I107" s="12">
        <v>0</v>
      </c>
      <c r="J107" s="12">
        <v>0</v>
      </c>
      <c r="K107" s="12">
        <v>150</v>
      </c>
      <c r="L107" s="12">
        <v>150</v>
      </c>
      <c r="M107" s="12">
        <v>17.8</v>
      </c>
      <c r="N107" s="12">
        <v>16.600000000000001</v>
      </c>
      <c r="O107" s="18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2"/>
      <c r="AB107" s="12"/>
      <c r="AC107" s="7"/>
      <c r="AD107" s="18">
        <v>1</v>
      </c>
      <c r="AE107" s="6">
        <v>1</v>
      </c>
      <c r="AF107" s="12"/>
      <c r="AG107" s="28"/>
      <c r="AH107" s="18">
        <v>1</v>
      </c>
      <c r="AI107" s="6"/>
      <c r="AJ107" s="7"/>
      <c r="AK107" s="18">
        <v>1</v>
      </c>
      <c r="AL107" s="6"/>
      <c r="AM107" s="7">
        <v>920</v>
      </c>
      <c r="AN107" s="18"/>
      <c r="AO107" s="15"/>
      <c r="AP107" s="6"/>
      <c r="AQ107" s="6"/>
      <c r="AR107" s="6"/>
      <c r="AS107" s="6"/>
      <c r="AT107" s="6"/>
      <c r="AU107" s="6"/>
      <c r="AV107" s="6"/>
      <c r="AW107" s="6">
        <v>1</v>
      </c>
      <c r="AX107" s="6"/>
      <c r="AY107" s="6"/>
      <c r="AZ107" s="6"/>
      <c r="BA107" s="6"/>
      <c r="BB107" s="6"/>
      <c r="BC107" s="6"/>
      <c r="BD107" s="7"/>
      <c r="BE107" s="19"/>
      <c r="BF107" s="19"/>
    </row>
    <row r="108" spans="1:58" x14ac:dyDescent="0.25">
      <c r="A108" s="2" t="s">
        <v>66</v>
      </c>
      <c r="B108" s="163" t="s">
        <v>105</v>
      </c>
      <c r="C108" s="5" t="s">
        <v>105</v>
      </c>
      <c r="D108" s="5">
        <v>3735</v>
      </c>
      <c r="E108" s="22"/>
      <c r="F108" s="12">
        <v>20</v>
      </c>
      <c r="G108" s="157">
        <v>3331</v>
      </c>
      <c r="H108" s="157">
        <v>3613</v>
      </c>
      <c r="I108" s="157">
        <v>3219</v>
      </c>
      <c r="J108" s="157">
        <v>3613</v>
      </c>
      <c r="K108" s="157">
        <v>165</v>
      </c>
      <c r="L108" s="157">
        <v>166</v>
      </c>
      <c r="M108" s="157">
        <v>713.1</v>
      </c>
      <c r="N108" s="157">
        <v>665</v>
      </c>
      <c r="O108" s="18">
        <v>1</v>
      </c>
      <c r="P108" s="6"/>
      <c r="Q108" s="6"/>
      <c r="R108" s="6">
        <v>9700</v>
      </c>
      <c r="S108" s="6">
        <v>3200</v>
      </c>
      <c r="T108" s="6"/>
      <c r="U108" s="6"/>
      <c r="V108" s="6"/>
      <c r="W108" s="6"/>
      <c r="X108" s="6"/>
      <c r="Y108" s="6"/>
      <c r="Z108" s="6"/>
      <c r="AA108" s="12">
        <v>1</v>
      </c>
      <c r="AB108" s="12"/>
      <c r="AC108" s="7" t="s">
        <v>263</v>
      </c>
      <c r="AD108" s="18"/>
      <c r="AE108" s="6"/>
      <c r="AF108" s="12"/>
      <c r="AG108" s="28"/>
      <c r="AH108" s="18"/>
      <c r="AI108" s="6"/>
      <c r="AJ108" s="7"/>
      <c r="AK108" s="18">
        <v>1</v>
      </c>
      <c r="AL108" s="6">
        <v>2004</v>
      </c>
      <c r="AM108" s="7" t="s">
        <v>270</v>
      </c>
      <c r="AN108" s="18"/>
      <c r="AO108" s="15">
        <v>1</v>
      </c>
      <c r="AP108" s="6"/>
      <c r="AQ108" s="6"/>
      <c r="AR108" s="6">
        <v>2440</v>
      </c>
      <c r="AS108" s="6">
        <v>1</v>
      </c>
      <c r="AT108" s="6">
        <v>980</v>
      </c>
      <c r="AU108" s="6"/>
      <c r="AV108" s="6">
        <v>1</v>
      </c>
      <c r="AW108" s="6"/>
      <c r="AX108" s="6"/>
      <c r="AY108" s="6"/>
      <c r="AZ108" s="6"/>
      <c r="BA108" s="6"/>
      <c r="BB108" s="6"/>
      <c r="BC108" s="6"/>
      <c r="BD108" s="7"/>
      <c r="BE108" s="19"/>
      <c r="BF108" s="154" t="s">
        <v>271</v>
      </c>
    </row>
    <row r="109" spans="1:58" x14ac:dyDescent="0.25">
      <c r="A109" s="2"/>
      <c r="B109" s="165"/>
      <c r="C109" s="5" t="s">
        <v>106</v>
      </c>
      <c r="D109" s="5">
        <v>71</v>
      </c>
      <c r="E109" s="22"/>
      <c r="F109" s="12">
        <v>48</v>
      </c>
      <c r="G109" s="159"/>
      <c r="H109" s="159"/>
      <c r="I109" s="159"/>
      <c r="J109" s="159"/>
      <c r="K109" s="159"/>
      <c r="L109" s="159"/>
      <c r="M109" s="159"/>
      <c r="N109" s="159"/>
      <c r="O109" s="18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2"/>
      <c r="AB109" s="12"/>
      <c r="AC109" s="7"/>
      <c r="AD109" s="18">
        <v>1</v>
      </c>
      <c r="AE109" s="6"/>
      <c r="AF109" s="12">
        <v>1</v>
      </c>
      <c r="AG109" s="28">
        <v>1</v>
      </c>
      <c r="AH109" s="18"/>
      <c r="AI109" s="6"/>
      <c r="AJ109" s="7"/>
      <c r="AK109" s="18"/>
      <c r="AL109" s="6"/>
      <c r="AM109" s="7"/>
      <c r="AN109" s="18">
        <v>1</v>
      </c>
      <c r="AO109" s="15"/>
      <c r="AP109" s="6"/>
      <c r="AQ109" s="6"/>
      <c r="AR109" s="6">
        <v>2720</v>
      </c>
      <c r="AS109" s="6"/>
      <c r="AT109" s="6"/>
      <c r="AU109" s="6"/>
      <c r="AV109" s="6"/>
      <c r="AW109" s="6">
        <v>1</v>
      </c>
      <c r="AX109" s="6"/>
      <c r="AY109" s="6"/>
      <c r="AZ109" s="6"/>
      <c r="BA109" s="6"/>
      <c r="BB109" s="6"/>
      <c r="BC109" s="6"/>
      <c r="BD109" s="7"/>
      <c r="BE109" s="19"/>
      <c r="BF109" s="161"/>
    </row>
    <row r="110" spans="1:58" x14ac:dyDescent="0.25">
      <c r="A110" s="2"/>
      <c r="B110" s="165"/>
      <c r="C110" s="5" t="s">
        <v>107</v>
      </c>
      <c r="D110" s="5">
        <v>13</v>
      </c>
      <c r="E110" s="22"/>
      <c r="F110" s="12">
        <v>5</v>
      </c>
      <c r="G110" s="159"/>
      <c r="H110" s="159"/>
      <c r="I110" s="159"/>
      <c r="J110" s="159"/>
      <c r="K110" s="159"/>
      <c r="L110" s="159"/>
      <c r="M110" s="159"/>
      <c r="N110" s="159"/>
      <c r="O110" s="18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12"/>
      <c r="AB110" s="12"/>
      <c r="AC110" s="7"/>
      <c r="AD110" s="18">
        <v>1</v>
      </c>
      <c r="AE110" s="6"/>
      <c r="AF110" s="12">
        <v>1</v>
      </c>
      <c r="AG110" s="28">
        <v>1</v>
      </c>
      <c r="AH110" s="18"/>
      <c r="AI110" s="6"/>
      <c r="AJ110" s="7"/>
      <c r="AK110" s="18"/>
      <c r="AL110" s="6"/>
      <c r="AM110" s="7"/>
      <c r="AN110" s="18"/>
      <c r="AO110" s="15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>
        <v>1</v>
      </c>
      <c r="BD110" s="7"/>
      <c r="BE110" s="19"/>
      <c r="BF110" s="161"/>
    </row>
    <row r="111" spans="1:58" x14ac:dyDescent="0.25">
      <c r="A111" s="2"/>
      <c r="B111" s="165"/>
      <c r="C111" s="5" t="s">
        <v>108</v>
      </c>
      <c r="D111" s="5">
        <v>96</v>
      </c>
      <c r="E111" s="22"/>
      <c r="F111" s="12">
        <v>20</v>
      </c>
      <c r="G111" s="159"/>
      <c r="H111" s="159"/>
      <c r="I111" s="159"/>
      <c r="J111" s="159"/>
      <c r="K111" s="159"/>
      <c r="L111" s="159"/>
      <c r="M111" s="159"/>
      <c r="N111" s="159"/>
      <c r="O111" s="18">
        <v>1</v>
      </c>
      <c r="P111" s="6"/>
      <c r="Q111" s="6"/>
      <c r="R111" s="6">
        <v>680</v>
      </c>
      <c r="S111" s="6">
        <v>96</v>
      </c>
      <c r="T111" s="6"/>
      <c r="U111" s="6">
        <v>1</v>
      </c>
      <c r="V111" s="6"/>
      <c r="W111" s="6"/>
      <c r="X111" s="6"/>
      <c r="Y111" s="6"/>
      <c r="Z111" s="6"/>
      <c r="AA111" s="12">
        <v>1</v>
      </c>
      <c r="AB111" s="12"/>
      <c r="AC111" s="7" t="s">
        <v>263</v>
      </c>
      <c r="AD111" s="18"/>
      <c r="AE111" s="6"/>
      <c r="AF111" s="12"/>
      <c r="AG111" s="28"/>
      <c r="AH111" s="18"/>
      <c r="AI111" s="6"/>
      <c r="AJ111" s="7"/>
      <c r="AK111" s="18">
        <v>1</v>
      </c>
      <c r="AL111" s="6">
        <v>2004</v>
      </c>
      <c r="AM111" s="7">
        <v>1184</v>
      </c>
      <c r="AN111" s="18">
        <v>1</v>
      </c>
      <c r="AO111" s="15"/>
      <c r="AP111" s="6"/>
      <c r="AQ111" s="6"/>
      <c r="AR111" s="6">
        <v>200</v>
      </c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7"/>
      <c r="BE111" s="19"/>
      <c r="BF111" s="161"/>
    </row>
    <row r="112" spans="1:58" x14ac:dyDescent="0.25">
      <c r="A112" s="2"/>
      <c r="B112" s="165"/>
      <c r="C112" s="5" t="s">
        <v>109</v>
      </c>
      <c r="D112" s="5">
        <v>52</v>
      </c>
      <c r="E112" s="22"/>
      <c r="F112" s="12"/>
      <c r="G112" s="159"/>
      <c r="H112" s="159"/>
      <c r="I112" s="159"/>
      <c r="J112" s="159"/>
      <c r="K112" s="159"/>
      <c r="L112" s="159"/>
      <c r="M112" s="159"/>
      <c r="N112" s="159"/>
      <c r="O112" s="18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12"/>
      <c r="AB112" s="12"/>
      <c r="AC112" s="7"/>
      <c r="AD112" s="18">
        <v>1</v>
      </c>
      <c r="AE112" s="6"/>
      <c r="AF112" s="12">
        <v>1</v>
      </c>
      <c r="AG112" s="28">
        <v>1</v>
      </c>
      <c r="AH112" s="18"/>
      <c r="AI112" s="6"/>
      <c r="AJ112" s="7"/>
      <c r="AK112" s="18"/>
      <c r="AL112" s="6"/>
      <c r="AM112" s="7"/>
      <c r="AN112" s="18">
        <v>1</v>
      </c>
      <c r="AO112" s="15"/>
      <c r="AP112" s="6"/>
      <c r="AQ112" s="6"/>
      <c r="AR112" s="6">
        <v>1490</v>
      </c>
      <c r="AS112" s="6"/>
      <c r="AT112" s="6"/>
      <c r="AU112" s="6">
        <v>1</v>
      </c>
      <c r="AV112" s="6"/>
      <c r="AW112" s="6">
        <v>1</v>
      </c>
      <c r="AX112" s="6"/>
      <c r="AY112" s="6"/>
      <c r="AZ112" s="6"/>
      <c r="BA112" s="6"/>
      <c r="BB112" s="6"/>
      <c r="BC112" s="6"/>
      <c r="BD112" s="7"/>
      <c r="BE112" s="19"/>
      <c r="BF112" s="161"/>
    </row>
    <row r="113" spans="1:58" x14ac:dyDescent="0.25">
      <c r="A113" s="2"/>
      <c r="B113" s="165"/>
      <c r="C113" s="5" t="s">
        <v>15</v>
      </c>
      <c r="D113" s="5">
        <v>24</v>
      </c>
      <c r="E113" s="22"/>
      <c r="F113" s="12">
        <v>30</v>
      </c>
      <c r="G113" s="159"/>
      <c r="H113" s="159"/>
      <c r="I113" s="159"/>
      <c r="J113" s="159"/>
      <c r="K113" s="159"/>
      <c r="L113" s="159"/>
      <c r="M113" s="159"/>
      <c r="N113" s="159"/>
      <c r="O113" s="18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12"/>
      <c r="AB113" s="12"/>
      <c r="AC113" s="7"/>
      <c r="AD113" s="18">
        <v>1</v>
      </c>
      <c r="AE113" s="6"/>
      <c r="AF113" s="12">
        <v>1</v>
      </c>
      <c r="AG113" s="28">
        <v>1</v>
      </c>
      <c r="AH113" s="18"/>
      <c r="AI113" s="6"/>
      <c r="AJ113" s="7"/>
      <c r="AK113" s="18"/>
      <c r="AL113" s="6"/>
      <c r="AM113" s="7"/>
      <c r="AN113" s="18"/>
      <c r="AO113" s="15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>
        <v>1</v>
      </c>
      <c r="BD113" s="7">
        <v>1</v>
      </c>
      <c r="BE113" s="19"/>
      <c r="BF113" s="161"/>
    </row>
    <row r="114" spans="1:58" ht="30" customHeight="1" x14ac:dyDescent="0.25">
      <c r="A114" s="2"/>
      <c r="B114" s="165"/>
      <c r="C114" s="5" t="s">
        <v>110</v>
      </c>
      <c r="D114" s="5">
        <v>65</v>
      </c>
      <c r="E114" s="22"/>
      <c r="F114" s="12">
        <v>118</v>
      </c>
      <c r="G114" s="159"/>
      <c r="H114" s="159"/>
      <c r="I114" s="159"/>
      <c r="J114" s="159"/>
      <c r="K114" s="159"/>
      <c r="L114" s="159"/>
      <c r="M114" s="159"/>
      <c r="N114" s="159"/>
      <c r="O114" s="18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12"/>
      <c r="AB114" s="12"/>
      <c r="AC114" s="7"/>
      <c r="AD114" s="18">
        <v>1</v>
      </c>
      <c r="AE114" s="6"/>
      <c r="AF114" s="12">
        <v>1</v>
      </c>
      <c r="AG114" s="28">
        <v>1</v>
      </c>
      <c r="AH114" s="18"/>
      <c r="AI114" s="6"/>
      <c r="AJ114" s="7"/>
      <c r="AK114" s="18"/>
      <c r="AL114" s="6"/>
      <c r="AM114" s="7"/>
      <c r="AN114" s="18">
        <v>1</v>
      </c>
      <c r="AO114" s="15"/>
      <c r="AP114" s="6"/>
      <c r="AQ114" s="6"/>
      <c r="AR114" s="6">
        <v>1550</v>
      </c>
      <c r="AS114" s="6"/>
      <c r="AT114" s="6"/>
      <c r="AU114" s="6"/>
      <c r="AV114" s="6"/>
      <c r="AW114" s="6">
        <v>1</v>
      </c>
      <c r="AX114" s="6"/>
      <c r="AY114" s="6"/>
      <c r="AZ114" s="6"/>
      <c r="BA114" s="6"/>
      <c r="BB114" s="6"/>
      <c r="BC114" s="6"/>
      <c r="BD114" s="7"/>
      <c r="BE114" s="19"/>
      <c r="BF114" s="161"/>
    </row>
    <row r="115" spans="1:58" ht="60.75" customHeight="1" x14ac:dyDescent="0.25">
      <c r="A115" s="2"/>
      <c r="B115" s="164"/>
      <c r="C115" s="5" t="s">
        <v>111</v>
      </c>
      <c r="D115" s="5">
        <v>169</v>
      </c>
      <c r="E115" s="22"/>
      <c r="F115" s="12">
        <v>52</v>
      </c>
      <c r="G115" s="158"/>
      <c r="H115" s="158"/>
      <c r="I115" s="158"/>
      <c r="J115" s="158"/>
      <c r="K115" s="158"/>
      <c r="L115" s="158"/>
      <c r="M115" s="158"/>
      <c r="N115" s="158"/>
      <c r="O115" s="18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12"/>
      <c r="AB115" s="12"/>
      <c r="AC115" s="7"/>
      <c r="AD115" s="18">
        <v>1</v>
      </c>
      <c r="AE115" s="6"/>
      <c r="AF115" s="12">
        <v>1</v>
      </c>
      <c r="AG115" s="28">
        <v>1</v>
      </c>
      <c r="AH115" s="18"/>
      <c r="AI115" s="6"/>
      <c r="AJ115" s="7"/>
      <c r="AK115" s="18"/>
      <c r="AL115" s="6"/>
      <c r="AM115" s="7"/>
      <c r="AN115" s="18"/>
      <c r="AO115" s="15"/>
      <c r="AP115" s="6"/>
      <c r="AQ115" s="6"/>
      <c r="AR115" s="6">
        <v>1600</v>
      </c>
      <c r="AS115" s="6"/>
      <c r="AT115" s="6"/>
      <c r="AU115" s="6">
        <v>1</v>
      </c>
      <c r="AV115" s="6"/>
      <c r="AW115" s="6"/>
      <c r="AX115" s="6"/>
      <c r="AY115" s="6"/>
      <c r="AZ115" s="6"/>
      <c r="BA115" s="6"/>
      <c r="BB115" s="6"/>
      <c r="BC115" s="6"/>
      <c r="BD115" s="7"/>
      <c r="BE115" s="19"/>
      <c r="BF115" s="162"/>
    </row>
    <row r="116" spans="1:58" ht="46.5" customHeight="1" x14ac:dyDescent="0.25">
      <c r="A116" s="2" t="s">
        <v>66</v>
      </c>
      <c r="B116" s="163" t="s">
        <v>112</v>
      </c>
      <c r="C116" s="5" t="s">
        <v>112</v>
      </c>
      <c r="D116" s="5">
        <v>688</v>
      </c>
      <c r="E116" s="22"/>
      <c r="F116" s="12">
        <v>65</v>
      </c>
      <c r="G116" s="157">
        <v>690</v>
      </c>
      <c r="H116" s="157">
        <v>642</v>
      </c>
      <c r="I116" s="157">
        <v>690</v>
      </c>
      <c r="J116" s="157">
        <v>642</v>
      </c>
      <c r="K116" s="157">
        <v>157</v>
      </c>
      <c r="L116" s="157">
        <v>157</v>
      </c>
      <c r="M116" s="157">
        <v>117.1</v>
      </c>
      <c r="N116" s="157">
        <v>109.4</v>
      </c>
      <c r="O116" s="18">
        <v>1</v>
      </c>
      <c r="P116" s="6"/>
      <c r="Q116" s="6"/>
      <c r="R116" s="6">
        <v>6134</v>
      </c>
      <c r="S116" s="6">
        <v>600</v>
      </c>
      <c r="T116" s="6"/>
      <c r="U116" s="6"/>
      <c r="V116" s="6"/>
      <c r="W116" s="6"/>
      <c r="X116" s="6"/>
      <c r="Y116" s="6"/>
      <c r="Z116" s="6"/>
      <c r="AA116" s="12">
        <v>1</v>
      </c>
      <c r="AB116" s="12"/>
      <c r="AC116" s="7" t="s">
        <v>263</v>
      </c>
      <c r="AD116" s="18"/>
      <c r="AE116" s="6"/>
      <c r="AF116" s="12"/>
      <c r="AG116" s="28"/>
      <c r="AH116" s="18"/>
      <c r="AI116" s="6"/>
      <c r="AJ116" s="7"/>
      <c r="AK116" s="18">
        <v>1</v>
      </c>
      <c r="AL116" s="6"/>
      <c r="AM116" s="7">
        <v>2700</v>
      </c>
      <c r="AN116" s="18"/>
      <c r="AO116" s="15"/>
      <c r="AP116" s="6"/>
      <c r="AQ116" s="6"/>
      <c r="AR116" s="6"/>
      <c r="AS116" s="6">
        <v>1</v>
      </c>
      <c r="AT116" s="6"/>
      <c r="AU116" s="6"/>
      <c r="AV116" s="6"/>
      <c r="AW116" s="6">
        <v>1</v>
      </c>
      <c r="AX116" s="6"/>
      <c r="AY116" s="6"/>
      <c r="AZ116" s="6"/>
      <c r="BA116" s="6"/>
      <c r="BB116" s="6"/>
      <c r="BC116" s="6"/>
      <c r="BD116" s="7"/>
      <c r="BE116" s="19"/>
      <c r="BF116" s="154" t="s">
        <v>272</v>
      </c>
    </row>
    <row r="117" spans="1:58" ht="47.25" customHeight="1" x14ac:dyDescent="0.25">
      <c r="A117" s="2"/>
      <c r="B117" s="164"/>
      <c r="C117" s="5" t="s">
        <v>15</v>
      </c>
      <c r="D117" s="5">
        <v>9</v>
      </c>
      <c r="E117" s="22"/>
      <c r="F117" s="12">
        <v>15</v>
      </c>
      <c r="G117" s="158"/>
      <c r="H117" s="158"/>
      <c r="I117" s="158"/>
      <c r="J117" s="158"/>
      <c r="K117" s="158"/>
      <c r="L117" s="158"/>
      <c r="M117" s="158"/>
      <c r="N117" s="158"/>
      <c r="O117" s="18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12"/>
      <c r="AB117" s="12"/>
      <c r="AC117" s="7"/>
      <c r="AD117" s="18">
        <v>1</v>
      </c>
      <c r="AE117" s="6"/>
      <c r="AF117" s="12">
        <v>1</v>
      </c>
      <c r="AG117" s="28"/>
      <c r="AH117" s="18"/>
      <c r="AI117" s="6"/>
      <c r="AJ117" s="7"/>
      <c r="AK117" s="18"/>
      <c r="AL117" s="6"/>
      <c r="AM117" s="7"/>
      <c r="AN117" s="18"/>
      <c r="AO117" s="15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>
        <v>1</v>
      </c>
      <c r="BD117" s="7">
        <v>1</v>
      </c>
      <c r="BE117" s="19"/>
      <c r="BF117" s="162"/>
    </row>
    <row r="118" spans="1:58" x14ac:dyDescent="0.25">
      <c r="A118" s="2" t="s">
        <v>66</v>
      </c>
      <c r="B118" s="5" t="s">
        <v>113</v>
      </c>
      <c r="C118" s="5" t="s">
        <v>113</v>
      </c>
      <c r="D118" s="5">
        <v>247</v>
      </c>
      <c r="E118" s="22"/>
      <c r="F118" s="12"/>
      <c r="G118" s="12">
        <v>255</v>
      </c>
      <c r="H118" s="12">
        <v>237</v>
      </c>
      <c r="I118" s="12">
        <v>0</v>
      </c>
      <c r="J118" s="12">
        <v>0</v>
      </c>
      <c r="K118" s="12">
        <v>150</v>
      </c>
      <c r="L118" s="12">
        <v>150</v>
      </c>
      <c r="M118" s="12">
        <v>39</v>
      </c>
      <c r="N118" s="12">
        <v>36.299999999999997</v>
      </c>
      <c r="O118" s="18">
        <v>1</v>
      </c>
      <c r="P118" s="6"/>
      <c r="Q118" s="6"/>
      <c r="R118" s="6">
        <v>2982</v>
      </c>
      <c r="S118" s="6">
        <v>80</v>
      </c>
      <c r="T118" s="6"/>
      <c r="U118" s="6">
        <v>1</v>
      </c>
      <c r="V118" s="6"/>
      <c r="W118" s="6"/>
      <c r="X118" s="6">
        <v>1</v>
      </c>
      <c r="Y118" s="6"/>
      <c r="Z118" s="6"/>
      <c r="AA118" s="12"/>
      <c r="AB118" s="12"/>
      <c r="AC118" s="7"/>
      <c r="AD118" s="18"/>
      <c r="AE118" s="6"/>
      <c r="AF118" s="12"/>
      <c r="AG118" s="28"/>
      <c r="AH118" s="18"/>
      <c r="AI118" s="6"/>
      <c r="AJ118" s="7"/>
      <c r="AK118" s="18"/>
      <c r="AL118" s="6"/>
      <c r="AM118" s="7"/>
      <c r="AN118" s="18"/>
      <c r="AO118" s="15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>
        <v>1</v>
      </c>
      <c r="BB118" s="6"/>
      <c r="BC118" s="6"/>
      <c r="BD118" s="7"/>
      <c r="BE118" s="19"/>
      <c r="BF118" s="19"/>
    </row>
    <row r="119" spans="1:58" x14ac:dyDescent="0.25">
      <c r="A119" s="2" t="s">
        <v>66</v>
      </c>
      <c r="B119" s="163" t="s">
        <v>114</v>
      </c>
      <c r="C119" s="5" t="s">
        <v>114</v>
      </c>
      <c r="D119" s="5">
        <v>94</v>
      </c>
      <c r="E119" s="22"/>
      <c r="F119" s="12">
        <v>20</v>
      </c>
      <c r="G119" s="157">
        <v>0</v>
      </c>
      <c r="H119" s="157">
        <v>0</v>
      </c>
      <c r="I119" s="157">
        <v>0</v>
      </c>
      <c r="J119" s="157">
        <v>0</v>
      </c>
      <c r="K119" s="157">
        <v>150</v>
      </c>
      <c r="L119" s="157">
        <v>150</v>
      </c>
      <c r="M119" s="157">
        <v>28.9</v>
      </c>
      <c r="N119" s="157">
        <v>27</v>
      </c>
      <c r="O119" s="18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12"/>
      <c r="AB119" s="12"/>
      <c r="AC119" s="7"/>
      <c r="AD119" s="18">
        <v>1</v>
      </c>
      <c r="AE119" s="6"/>
      <c r="AF119" s="12">
        <v>1</v>
      </c>
      <c r="AG119" s="28"/>
      <c r="AH119" s="18">
        <v>1</v>
      </c>
      <c r="AI119" s="6"/>
      <c r="AJ119" s="7"/>
      <c r="AK119" s="18"/>
      <c r="AL119" s="6"/>
      <c r="AM119" s="7"/>
      <c r="AN119" s="18"/>
      <c r="AO119" s="15"/>
      <c r="AP119" s="6"/>
      <c r="AQ119" s="6"/>
      <c r="AR119" s="6"/>
      <c r="AS119" s="6"/>
      <c r="AT119" s="6"/>
      <c r="AU119" s="6">
        <v>1</v>
      </c>
      <c r="AV119" s="6"/>
      <c r="AW119" s="6"/>
      <c r="AX119" s="6"/>
      <c r="AY119" s="6"/>
      <c r="AZ119" s="6"/>
      <c r="BA119" s="6"/>
      <c r="BB119" s="6"/>
      <c r="BC119" s="6"/>
      <c r="BD119" s="7"/>
      <c r="BE119" s="19"/>
      <c r="BF119" s="19"/>
    </row>
    <row r="120" spans="1:58" x14ac:dyDescent="0.25">
      <c r="A120" s="2"/>
      <c r="B120" s="165"/>
      <c r="C120" s="5" t="s">
        <v>115</v>
      </c>
      <c r="D120" s="5">
        <v>14</v>
      </c>
      <c r="E120" s="22"/>
      <c r="F120" s="12">
        <v>10</v>
      </c>
      <c r="G120" s="159"/>
      <c r="H120" s="159"/>
      <c r="I120" s="159"/>
      <c r="J120" s="159"/>
      <c r="K120" s="159"/>
      <c r="L120" s="159"/>
      <c r="M120" s="159"/>
      <c r="N120" s="159"/>
      <c r="O120" s="18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12"/>
      <c r="AB120" s="12"/>
      <c r="AC120" s="7"/>
      <c r="AD120" s="18">
        <v>1</v>
      </c>
      <c r="AE120" s="6"/>
      <c r="AF120" s="12">
        <v>1</v>
      </c>
      <c r="AG120" s="28"/>
      <c r="AH120" s="18">
        <v>1</v>
      </c>
      <c r="AI120" s="6"/>
      <c r="AJ120" s="7"/>
      <c r="AK120" s="18"/>
      <c r="AL120" s="6"/>
      <c r="AM120" s="7"/>
      <c r="AN120" s="18"/>
      <c r="AO120" s="15"/>
      <c r="AP120" s="6"/>
      <c r="AQ120" s="6"/>
      <c r="AR120" s="6"/>
      <c r="AS120" s="6"/>
      <c r="AT120" s="6"/>
      <c r="AU120" s="6"/>
      <c r="AV120" s="6">
        <v>1</v>
      </c>
      <c r="AW120" s="6"/>
      <c r="AX120" s="6"/>
      <c r="AY120" s="6"/>
      <c r="AZ120" s="6"/>
      <c r="BA120" s="6"/>
      <c r="BB120" s="6"/>
      <c r="BC120" s="6"/>
      <c r="BD120" s="7"/>
      <c r="BE120" s="19"/>
      <c r="BF120" s="19"/>
    </row>
    <row r="121" spans="1:58" x14ac:dyDescent="0.25">
      <c r="A121" s="2"/>
      <c r="B121" s="165"/>
      <c r="C121" s="5" t="s">
        <v>116</v>
      </c>
      <c r="D121" s="5">
        <v>4</v>
      </c>
      <c r="E121" s="22"/>
      <c r="F121" s="12">
        <v>20</v>
      </c>
      <c r="G121" s="159"/>
      <c r="H121" s="159"/>
      <c r="I121" s="159"/>
      <c r="J121" s="159"/>
      <c r="K121" s="159"/>
      <c r="L121" s="159"/>
      <c r="M121" s="159"/>
      <c r="N121" s="159"/>
      <c r="O121" s="18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12"/>
      <c r="AB121" s="12"/>
      <c r="AC121" s="7"/>
      <c r="AD121" s="18">
        <v>1</v>
      </c>
      <c r="AE121" s="6"/>
      <c r="AF121" s="12">
        <v>1</v>
      </c>
      <c r="AG121" s="28"/>
      <c r="AH121" s="18"/>
      <c r="AI121" s="6"/>
      <c r="AJ121" s="7"/>
      <c r="AK121" s="18"/>
      <c r="AL121" s="6"/>
      <c r="AM121" s="7"/>
      <c r="AN121" s="18"/>
      <c r="AO121" s="15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7"/>
      <c r="BE121" s="19"/>
      <c r="BF121" s="19"/>
    </row>
    <row r="122" spans="1:58" x14ac:dyDescent="0.25">
      <c r="A122" s="2"/>
      <c r="B122" s="165"/>
      <c r="C122" s="5" t="s">
        <v>117</v>
      </c>
      <c r="D122" s="5">
        <v>6</v>
      </c>
      <c r="E122" s="22"/>
      <c r="F122" s="12">
        <v>15</v>
      </c>
      <c r="G122" s="159"/>
      <c r="H122" s="159"/>
      <c r="I122" s="159"/>
      <c r="J122" s="159"/>
      <c r="K122" s="159"/>
      <c r="L122" s="159"/>
      <c r="M122" s="159"/>
      <c r="N122" s="159"/>
      <c r="O122" s="18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12"/>
      <c r="AB122" s="12"/>
      <c r="AC122" s="7"/>
      <c r="AD122" s="18">
        <v>1</v>
      </c>
      <c r="AE122" s="6"/>
      <c r="AF122" s="12">
        <v>1</v>
      </c>
      <c r="AG122" s="28"/>
      <c r="AH122" s="18">
        <v>1</v>
      </c>
      <c r="AI122" s="6"/>
      <c r="AJ122" s="7"/>
      <c r="AK122" s="18"/>
      <c r="AL122" s="6"/>
      <c r="AM122" s="7"/>
      <c r="AN122" s="18"/>
      <c r="AO122" s="15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7"/>
      <c r="BE122" s="19"/>
      <c r="BF122" s="19"/>
    </row>
    <row r="123" spans="1:58" x14ac:dyDescent="0.25">
      <c r="A123" s="2"/>
      <c r="B123" s="164"/>
      <c r="C123" s="5" t="s">
        <v>118</v>
      </c>
      <c r="D123" s="5">
        <v>50</v>
      </c>
      <c r="E123" s="22"/>
      <c r="F123" s="12">
        <v>20</v>
      </c>
      <c r="G123" s="158"/>
      <c r="H123" s="158"/>
      <c r="I123" s="158"/>
      <c r="J123" s="158"/>
      <c r="K123" s="158"/>
      <c r="L123" s="158"/>
      <c r="M123" s="158"/>
      <c r="N123" s="158"/>
      <c r="O123" s="18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12"/>
      <c r="AB123" s="12"/>
      <c r="AC123" s="7"/>
      <c r="AD123" s="18">
        <v>1</v>
      </c>
      <c r="AE123" s="6"/>
      <c r="AF123" s="12">
        <v>1</v>
      </c>
      <c r="AG123" s="28"/>
      <c r="AH123" s="18">
        <v>1</v>
      </c>
      <c r="AI123" s="6"/>
      <c r="AJ123" s="7"/>
      <c r="AK123" s="18"/>
      <c r="AL123" s="6"/>
      <c r="AM123" s="7"/>
      <c r="AN123" s="18"/>
      <c r="AO123" s="15"/>
      <c r="AP123" s="6"/>
      <c r="AQ123" s="6"/>
      <c r="AR123" s="6"/>
      <c r="AS123" s="6"/>
      <c r="AT123" s="6"/>
      <c r="AU123" s="6"/>
      <c r="AV123" s="6">
        <v>1</v>
      </c>
      <c r="AW123" s="6"/>
      <c r="AX123" s="6"/>
      <c r="AY123" s="6"/>
      <c r="AZ123" s="6"/>
      <c r="BA123" s="6"/>
      <c r="BB123" s="6"/>
      <c r="BC123" s="6"/>
      <c r="BD123" s="7"/>
      <c r="BE123" s="19"/>
      <c r="BF123" s="19"/>
    </row>
    <row r="124" spans="1:58" x14ac:dyDescent="0.25">
      <c r="A124" s="2" t="s">
        <v>66</v>
      </c>
      <c r="B124" s="5" t="s">
        <v>119</v>
      </c>
      <c r="C124" s="5" t="s">
        <v>119</v>
      </c>
      <c r="D124" s="5">
        <v>96</v>
      </c>
      <c r="E124" s="22"/>
      <c r="F124" s="12">
        <v>39</v>
      </c>
      <c r="G124" s="12">
        <v>135</v>
      </c>
      <c r="H124" s="12">
        <v>125</v>
      </c>
      <c r="I124" s="12">
        <v>135</v>
      </c>
      <c r="J124" s="12">
        <v>125</v>
      </c>
      <c r="K124" s="12">
        <v>150</v>
      </c>
      <c r="L124" s="12">
        <v>150</v>
      </c>
      <c r="M124" s="12">
        <v>16.399999999999999</v>
      </c>
      <c r="N124" s="12">
        <v>15.2</v>
      </c>
      <c r="O124" s="18">
        <v>1</v>
      </c>
      <c r="P124" s="6"/>
      <c r="Q124" s="6"/>
      <c r="R124" s="6">
        <v>2582</v>
      </c>
      <c r="S124" s="6">
        <v>96</v>
      </c>
      <c r="T124" s="6"/>
      <c r="U124" s="6"/>
      <c r="V124" s="6">
        <v>1</v>
      </c>
      <c r="W124" s="6"/>
      <c r="X124" s="6"/>
      <c r="Y124" s="6"/>
      <c r="Z124" s="6"/>
      <c r="AA124" s="12"/>
      <c r="AB124" s="12"/>
      <c r="AC124" s="7"/>
      <c r="AD124" s="18"/>
      <c r="AE124" s="6"/>
      <c r="AF124" s="12"/>
      <c r="AG124" s="28"/>
      <c r="AH124" s="18"/>
      <c r="AI124" s="6"/>
      <c r="AJ124" s="7"/>
      <c r="AK124" s="18"/>
      <c r="AL124" s="6"/>
      <c r="AM124" s="7"/>
      <c r="AN124" s="18"/>
      <c r="AO124" s="15"/>
      <c r="AP124" s="6"/>
      <c r="AQ124" s="6"/>
      <c r="AR124" s="6"/>
      <c r="AS124" s="6">
        <v>1</v>
      </c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7"/>
      <c r="BE124" s="19"/>
      <c r="BF124" s="19"/>
    </row>
    <row r="125" spans="1:58" x14ac:dyDescent="0.25">
      <c r="A125" s="2" t="s">
        <v>66</v>
      </c>
      <c r="B125" s="163" t="s">
        <v>120</v>
      </c>
      <c r="C125" s="5" t="s">
        <v>121</v>
      </c>
      <c r="D125" s="5">
        <v>19</v>
      </c>
      <c r="E125" s="22"/>
      <c r="F125" s="12">
        <v>100</v>
      </c>
      <c r="G125" s="157">
        <v>78</v>
      </c>
      <c r="H125" s="157">
        <v>72</v>
      </c>
      <c r="I125" s="157">
        <v>59</v>
      </c>
      <c r="J125" s="157">
        <v>55</v>
      </c>
      <c r="K125" s="157">
        <v>150</v>
      </c>
      <c r="L125" s="157">
        <v>150</v>
      </c>
      <c r="M125" s="157">
        <v>21.6</v>
      </c>
      <c r="N125" s="157">
        <v>20.100000000000001</v>
      </c>
      <c r="O125" s="18">
        <v>1</v>
      </c>
      <c r="P125" s="6"/>
      <c r="Q125" s="6"/>
      <c r="R125" s="6">
        <v>490</v>
      </c>
      <c r="S125" s="6">
        <v>19</v>
      </c>
      <c r="T125" s="6"/>
      <c r="U125" s="6"/>
      <c r="V125" s="6">
        <v>1</v>
      </c>
      <c r="W125" s="6"/>
      <c r="X125" s="6"/>
      <c r="Y125" s="6"/>
      <c r="Z125" s="6"/>
      <c r="AA125" s="12"/>
      <c r="AB125" s="12"/>
      <c r="AC125" s="7"/>
      <c r="AD125" s="18"/>
      <c r="AE125" s="6"/>
      <c r="AF125" s="12"/>
      <c r="AG125" s="28"/>
      <c r="AH125" s="18"/>
      <c r="AI125" s="6"/>
      <c r="AJ125" s="7"/>
      <c r="AK125" s="18"/>
      <c r="AL125" s="6"/>
      <c r="AM125" s="7"/>
      <c r="AN125" s="18"/>
      <c r="AO125" s="15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>
        <v>1</v>
      </c>
      <c r="BD125" s="7">
        <v>1</v>
      </c>
      <c r="BE125" s="19"/>
      <c r="BF125" s="151" t="s">
        <v>276</v>
      </c>
    </row>
    <row r="126" spans="1:58" x14ac:dyDescent="0.25">
      <c r="A126" s="2"/>
      <c r="B126" s="164"/>
      <c r="C126" s="5" t="s">
        <v>122</v>
      </c>
      <c r="D126" s="5">
        <v>59</v>
      </c>
      <c r="E126" s="22"/>
      <c r="F126" s="12">
        <v>50</v>
      </c>
      <c r="G126" s="158"/>
      <c r="H126" s="158"/>
      <c r="I126" s="158"/>
      <c r="J126" s="158"/>
      <c r="K126" s="158"/>
      <c r="L126" s="158"/>
      <c r="M126" s="158"/>
      <c r="N126" s="158"/>
      <c r="O126" s="18">
        <v>1</v>
      </c>
      <c r="P126" s="6"/>
      <c r="Q126" s="6"/>
      <c r="R126" s="6" t="s">
        <v>274</v>
      </c>
      <c r="S126" s="6">
        <v>59</v>
      </c>
      <c r="T126" s="6"/>
      <c r="U126" s="6"/>
      <c r="V126" s="6"/>
      <c r="W126" s="6"/>
      <c r="X126" s="6"/>
      <c r="Y126" s="6">
        <v>1</v>
      </c>
      <c r="Z126" s="6"/>
      <c r="AA126" s="12"/>
      <c r="AB126" s="12"/>
      <c r="AC126" s="7"/>
      <c r="AD126" s="18"/>
      <c r="AE126" s="6"/>
      <c r="AF126" s="12"/>
      <c r="AG126" s="28"/>
      <c r="AH126" s="18"/>
      <c r="AI126" s="6"/>
      <c r="AJ126" s="7"/>
      <c r="AK126" s="18"/>
      <c r="AL126" s="6"/>
      <c r="AM126" s="7"/>
      <c r="AN126" s="18"/>
      <c r="AO126" s="15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7"/>
      <c r="BE126" s="19">
        <v>1</v>
      </c>
      <c r="BF126" s="152"/>
    </row>
    <row r="127" spans="1:58" x14ac:dyDescent="0.25">
      <c r="A127" s="2" t="s">
        <v>66</v>
      </c>
      <c r="B127" s="163" t="s">
        <v>123</v>
      </c>
      <c r="C127" s="5" t="s">
        <v>123</v>
      </c>
      <c r="D127" s="5">
        <v>251</v>
      </c>
      <c r="E127" s="22"/>
      <c r="F127" s="12">
        <v>189</v>
      </c>
      <c r="G127" s="157">
        <v>310</v>
      </c>
      <c r="H127" s="157">
        <v>289</v>
      </c>
      <c r="I127" s="157">
        <v>0</v>
      </c>
      <c r="J127" s="157">
        <v>0</v>
      </c>
      <c r="K127" s="157">
        <v>150</v>
      </c>
      <c r="L127" s="157">
        <v>150</v>
      </c>
      <c r="M127" s="157">
        <v>53.2</v>
      </c>
      <c r="N127" s="157">
        <v>49.4</v>
      </c>
      <c r="O127" s="18"/>
      <c r="P127" s="6" t="s">
        <v>278</v>
      </c>
      <c r="Q127" s="6"/>
      <c r="R127" s="6">
        <v>2685</v>
      </c>
      <c r="S127" s="6"/>
      <c r="T127" s="6"/>
      <c r="U127" s="6"/>
      <c r="V127" s="6"/>
      <c r="W127" s="6"/>
      <c r="X127" s="6"/>
      <c r="Y127" s="6"/>
      <c r="Z127" s="6"/>
      <c r="AA127" s="12">
        <v>1</v>
      </c>
      <c r="AB127" s="12">
        <v>250</v>
      </c>
      <c r="AC127" s="7" t="s">
        <v>263</v>
      </c>
      <c r="AD127" s="18"/>
      <c r="AE127" s="6"/>
      <c r="AF127" s="12"/>
      <c r="AG127" s="28"/>
      <c r="AH127" s="18"/>
      <c r="AI127" s="6"/>
      <c r="AJ127" s="7"/>
      <c r="AK127" s="18">
        <v>1</v>
      </c>
      <c r="AL127" s="6" t="s">
        <v>277</v>
      </c>
      <c r="AM127" s="7" t="s">
        <v>279</v>
      </c>
      <c r="AN127" s="18"/>
      <c r="AO127" s="15"/>
      <c r="AP127" s="6">
        <v>1</v>
      </c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7"/>
      <c r="BE127" s="19"/>
      <c r="BF127" s="151" t="s">
        <v>280</v>
      </c>
    </row>
    <row r="128" spans="1:58" x14ac:dyDescent="0.25">
      <c r="A128" s="2"/>
      <c r="B128" s="165"/>
      <c r="C128" s="5" t="s">
        <v>124</v>
      </c>
      <c r="D128" s="5">
        <v>8</v>
      </c>
      <c r="E128" s="22"/>
      <c r="F128" s="12">
        <v>16</v>
      </c>
      <c r="G128" s="159"/>
      <c r="H128" s="159"/>
      <c r="I128" s="159"/>
      <c r="J128" s="159"/>
      <c r="K128" s="159"/>
      <c r="L128" s="159"/>
      <c r="M128" s="159"/>
      <c r="N128" s="159"/>
      <c r="O128" s="18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12"/>
      <c r="AB128" s="12"/>
      <c r="AC128" s="7"/>
      <c r="AD128" s="18">
        <v>1</v>
      </c>
      <c r="AE128" s="6"/>
      <c r="AF128" s="12">
        <v>1</v>
      </c>
      <c r="AG128" s="28">
        <v>1</v>
      </c>
      <c r="AH128" s="18"/>
      <c r="AI128" s="6"/>
      <c r="AJ128" s="7"/>
      <c r="AK128" s="18"/>
      <c r="AL128" s="6"/>
      <c r="AM128" s="7"/>
      <c r="AN128" s="18"/>
      <c r="AO128" s="15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>
        <v>1</v>
      </c>
      <c r="BD128" s="7">
        <v>1</v>
      </c>
      <c r="BE128" s="19"/>
      <c r="BF128" s="153"/>
    </row>
    <row r="129" spans="1:58" x14ac:dyDescent="0.25">
      <c r="A129" s="2"/>
      <c r="B129" s="165"/>
      <c r="C129" s="5" t="s">
        <v>125</v>
      </c>
      <c r="D129" s="5">
        <v>4</v>
      </c>
      <c r="E129" s="22"/>
      <c r="F129" s="12">
        <v>20</v>
      </c>
      <c r="G129" s="159"/>
      <c r="H129" s="159"/>
      <c r="I129" s="159"/>
      <c r="J129" s="159"/>
      <c r="K129" s="159"/>
      <c r="L129" s="159"/>
      <c r="M129" s="159"/>
      <c r="N129" s="159"/>
      <c r="O129" s="18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12"/>
      <c r="AB129" s="12"/>
      <c r="AC129" s="7"/>
      <c r="AD129" s="18">
        <v>1</v>
      </c>
      <c r="AE129" s="6"/>
      <c r="AF129" s="12">
        <v>1</v>
      </c>
      <c r="AG129" s="28">
        <v>1</v>
      </c>
      <c r="AH129" s="18"/>
      <c r="AI129" s="6"/>
      <c r="AJ129" s="7"/>
      <c r="AK129" s="18"/>
      <c r="AL129" s="6"/>
      <c r="AM129" s="7"/>
      <c r="AN129" s="18"/>
      <c r="AO129" s="15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>
        <v>1</v>
      </c>
      <c r="BD129" s="7">
        <v>1</v>
      </c>
      <c r="BE129" s="19"/>
      <c r="BF129" s="153"/>
    </row>
    <row r="130" spans="1:58" x14ac:dyDescent="0.25">
      <c r="A130" s="2"/>
      <c r="B130" s="164"/>
      <c r="C130" s="5" t="s">
        <v>126</v>
      </c>
      <c r="D130" s="5">
        <v>30</v>
      </c>
      <c r="E130" s="22"/>
      <c r="F130" s="12">
        <v>25</v>
      </c>
      <c r="G130" s="158"/>
      <c r="H130" s="158"/>
      <c r="I130" s="158"/>
      <c r="J130" s="158"/>
      <c r="K130" s="158"/>
      <c r="L130" s="158"/>
      <c r="M130" s="158"/>
      <c r="N130" s="158"/>
      <c r="O130" s="18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12"/>
      <c r="AB130" s="12"/>
      <c r="AC130" s="7"/>
      <c r="AD130" s="18">
        <v>1</v>
      </c>
      <c r="AE130" s="6"/>
      <c r="AF130" s="12">
        <v>1</v>
      </c>
      <c r="AG130" s="28">
        <v>1</v>
      </c>
      <c r="AH130" s="18"/>
      <c r="AI130" s="6"/>
      <c r="AJ130" s="7"/>
      <c r="AK130" s="18"/>
      <c r="AL130" s="6"/>
      <c r="AM130" s="7"/>
      <c r="AN130" s="18"/>
      <c r="AO130" s="15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>
        <v>1</v>
      </c>
      <c r="BD130" s="7">
        <v>1</v>
      </c>
      <c r="BE130" s="19"/>
      <c r="BF130" s="152"/>
    </row>
    <row r="131" spans="1:58" x14ac:dyDescent="0.25">
      <c r="A131" s="2" t="s">
        <v>66</v>
      </c>
      <c r="B131" s="163" t="s">
        <v>127</v>
      </c>
      <c r="C131" s="5" t="s">
        <v>127</v>
      </c>
      <c r="D131" s="5">
        <v>39</v>
      </c>
      <c r="E131" s="22"/>
      <c r="F131" s="12">
        <v>21</v>
      </c>
      <c r="G131" s="157">
        <v>0</v>
      </c>
      <c r="H131" s="157">
        <v>0</v>
      </c>
      <c r="I131" s="157">
        <v>0</v>
      </c>
      <c r="J131" s="157">
        <v>0</v>
      </c>
      <c r="K131" s="157">
        <v>149</v>
      </c>
      <c r="L131" s="157">
        <v>149</v>
      </c>
      <c r="M131" s="157">
        <v>10.8</v>
      </c>
      <c r="N131" s="157">
        <v>10</v>
      </c>
      <c r="O131" s="18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12"/>
      <c r="AB131" s="12"/>
      <c r="AC131" s="7"/>
      <c r="AD131" s="18">
        <v>1</v>
      </c>
      <c r="AE131" s="6"/>
      <c r="AF131" s="12">
        <v>1</v>
      </c>
      <c r="AG131" s="28">
        <v>1</v>
      </c>
      <c r="AH131" s="18">
        <v>1</v>
      </c>
      <c r="AI131" s="6"/>
      <c r="AJ131" s="7"/>
      <c r="AK131" s="18"/>
      <c r="AL131" s="6"/>
      <c r="AM131" s="7"/>
      <c r="AN131" s="18"/>
      <c r="AO131" s="15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>
        <v>1</v>
      </c>
      <c r="BD131" s="7">
        <v>1</v>
      </c>
      <c r="BE131" s="19"/>
      <c r="BF131" s="19"/>
    </row>
    <row r="132" spans="1:58" x14ac:dyDescent="0.25">
      <c r="A132" s="2"/>
      <c r="B132" s="164"/>
      <c r="C132" s="5" t="s">
        <v>128</v>
      </c>
      <c r="D132" s="5">
        <v>20</v>
      </c>
      <c r="E132" s="22"/>
      <c r="F132" s="12">
        <v>35</v>
      </c>
      <c r="G132" s="158"/>
      <c r="H132" s="158"/>
      <c r="I132" s="158"/>
      <c r="J132" s="158"/>
      <c r="K132" s="158"/>
      <c r="L132" s="158"/>
      <c r="M132" s="158"/>
      <c r="N132" s="158"/>
      <c r="O132" s="18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12"/>
      <c r="AB132" s="12"/>
      <c r="AC132" s="7"/>
      <c r="AD132" s="18">
        <v>1</v>
      </c>
      <c r="AE132" s="6"/>
      <c r="AF132" s="12">
        <v>1</v>
      </c>
      <c r="AG132" s="28">
        <v>1</v>
      </c>
      <c r="AH132" s="18">
        <v>1</v>
      </c>
      <c r="AI132" s="6"/>
      <c r="AJ132" s="7"/>
      <c r="AK132" s="18"/>
      <c r="AL132" s="6"/>
      <c r="AM132" s="7"/>
      <c r="AN132" s="18"/>
      <c r="AO132" s="15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>
        <v>1</v>
      </c>
      <c r="BD132" s="7">
        <v>1</v>
      </c>
      <c r="BE132" s="19"/>
      <c r="BF132" s="19"/>
    </row>
    <row r="133" spans="1:58" x14ac:dyDescent="0.25">
      <c r="A133" s="2" t="s">
        <v>66</v>
      </c>
      <c r="B133" s="163" t="s">
        <v>129</v>
      </c>
      <c r="C133" s="5" t="s">
        <v>129</v>
      </c>
      <c r="D133" s="5">
        <v>98</v>
      </c>
      <c r="E133" s="22"/>
      <c r="F133" s="12">
        <v>22</v>
      </c>
      <c r="G133" s="157">
        <v>118</v>
      </c>
      <c r="H133" s="157">
        <v>109</v>
      </c>
      <c r="I133" s="157">
        <v>0</v>
      </c>
      <c r="J133" s="157">
        <v>89</v>
      </c>
      <c r="K133" s="157">
        <v>150</v>
      </c>
      <c r="L133" s="157">
        <v>150</v>
      </c>
      <c r="M133" s="157">
        <v>19.600000000000001</v>
      </c>
      <c r="N133" s="157">
        <v>18.100000000000001</v>
      </c>
      <c r="O133" s="18">
        <v>1</v>
      </c>
      <c r="P133" s="6" t="s">
        <v>281</v>
      </c>
      <c r="Q133" s="6"/>
      <c r="R133" s="6" t="s">
        <v>282</v>
      </c>
      <c r="S133" s="6">
        <v>98</v>
      </c>
      <c r="T133" s="6">
        <v>1</v>
      </c>
      <c r="U133" s="6">
        <v>1</v>
      </c>
      <c r="V133" s="6"/>
      <c r="W133" s="6"/>
      <c r="X133" s="6"/>
      <c r="Y133" s="6"/>
      <c r="Z133" s="6"/>
      <c r="AA133" s="12"/>
      <c r="AB133" s="12"/>
      <c r="AC133" s="7" t="s">
        <v>283</v>
      </c>
      <c r="AD133" s="18">
        <v>1</v>
      </c>
      <c r="AE133" s="6">
        <v>1</v>
      </c>
      <c r="AF133" s="12"/>
      <c r="AG133" s="28"/>
      <c r="AH133" s="18"/>
      <c r="AI133" s="6"/>
      <c r="AJ133" s="7"/>
      <c r="AK133" s="18"/>
      <c r="AL133" s="6"/>
      <c r="AM133" s="7"/>
      <c r="AN133" s="18">
        <v>1</v>
      </c>
      <c r="AO133" s="15"/>
      <c r="AP133" s="6"/>
      <c r="AQ133" s="6"/>
      <c r="AR133" s="6">
        <v>1610</v>
      </c>
      <c r="AS133" s="6"/>
      <c r="AT133" s="6"/>
      <c r="AU133" s="6"/>
      <c r="AV133" s="6"/>
      <c r="AW133" s="6">
        <v>1</v>
      </c>
      <c r="AX133" s="6"/>
      <c r="AY133" s="6"/>
      <c r="AZ133" s="6"/>
      <c r="BA133" s="6"/>
      <c r="BB133" s="6"/>
      <c r="BC133" s="6"/>
      <c r="BD133" s="7"/>
      <c r="BE133" s="19"/>
      <c r="BF133" s="19"/>
    </row>
    <row r="134" spans="1:58" x14ac:dyDescent="0.25">
      <c r="A134" s="2"/>
      <c r="B134" s="164"/>
      <c r="C134" s="5" t="s">
        <v>130</v>
      </c>
      <c r="D134" s="5">
        <v>22</v>
      </c>
      <c r="E134" s="22"/>
      <c r="F134" s="12">
        <v>12</v>
      </c>
      <c r="G134" s="158"/>
      <c r="H134" s="158"/>
      <c r="I134" s="158"/>
      <c r="J134" s="158"/>
      <c r="K134" s="158"/>
      <c r="L134" s="158"/>
      <c r="M134" s="158"/>
      <c r="N134" s="158"/>
      <c r="O134" s="18">
        <v>1</v>
      </c>
      <c r="P134" s="6"/>
      <c r="Q134" s="6"/>
      <c r="R134" s="6">
        <v>500</v>
      </c>
      <c r="S134" s="6">
        <v>22</v>
      </c>
      <c r="T134" s="6">
        <v>1</v>
      </c>
      <c r="U134" s="6">
        <v>1</v>
      </c>
      <c r="V134" s="6"/>
      <c r="W134" s="6"/>
      <c r="X134" s="6"/>
      <c r="Y134" s="6"/>
      <c r="Z134" s="6"/>
      <c r="AA134" s="12"/>
      <c r="AB134" s="12"/>
      <c r="AC134" s="7"/>
      <c r="AD134" s="18"/>
      <c r="AE134" s="6"/>
      <c r="AF134" s="12"/>
      <c r="AG134" s="28"/>
      <c r="AH134" s="18"/>
      <c r="AI134" s="6"/>
      <c r="AJ134" s="7"/>
      <c r="AK134" s="18"/>
      <c r="AL134" s="6"/>
      <c r="AM134" s="7"/>
      <c r="AN134" s="18"/>
      <c r="AO134" s="15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>
        <v>1</v>
      </c>
      <c r="BD134" s="7">
        <v>1</v>
      </c>
      <c r="BE134" s="19"/>
      <c r="BF134" s="19"/>
    </row>
    <row r="135" spans="1:58" x14ac:dyDescent="0.25">
      <c r="A135" s="2" t="s">
        <v>66</v>
      </c>
      <c r="B135" s="163" t="s">
        <v>131</v>
      </c>
      <c r="C135" s="5" t="s">
        <v>131</v>
      </c>
      <c r="D135" s="5">
        <v>238</v>
      </c>
      <c r="E135" s="22"/>
      <c r="F135" s="12">
        <v>45</v>
      </c>
      <c r="G135" s="157">
        <v>352</v>
      </c>
      <c r="H135" s="157">
        <v>327</v>
      </c>
      <c r="I135" s="157">
        <v>205</v>
      </c>
      <c r="J135" s="157">
        <v>190</v>
      </c>
      <c r="K135" s="157">
        <v>150</v>
      </c>
      <c r="L135" s="157">
        <v>150</v>
      </c>
      <c r="M135" s="157">
        <v>66.900000000000006</v>
      </c>
      <c r="N135" s="157">
        <v>62</v>
      </c>
      <c r="O135" s="18">
        <v>1</v>
      </c>
      <c r="P135" s="6" t="s">
        <v>284</v>
      </c>
      <c r="Q135" s="6"/>
      <c r="R135" s="6">
        <v>1670</v>
      </c>
      <c r="S135" s="6">
        <v>190</v>
      </c>
      <c r="T135" s="6">
        <v>1</v>
      </c>
      <c r="U135" s="6"/>
      <c r="V135" s="6"/>
      <c r="W135" s="6">
        <v>1</v>
      </c>
      <c r="X135" s="6"/>
      <c r="Y135" s="6"/>
      <c r="Z135" s="6"/>
      <c r="AA135" s="12"/>
      <c r="AB135" s="12"/>
      <c r="AC135" s="7" t="s">
        <v>202</v>
      </c>
      <c r="AD135" s="18">
        <v>1</v>
      </c>
      <c r="AE135" s="6"/>
      <c r="AF135" s="12">
        <v>1</v>
      </c>
      <c r="AG135" s="28"/>
      <c r="AH135" s="18"/>
      <c r="AI135" s="6"/>
      <c r="AJ135" s="7"/>
      <c r="AK135" s="18"/>
      <c r="AL135" s="6"/>
      <c r="AM135" s="7"/>
      <c r="AN135" s="18">
        <v>1</v>
      </c>
      <c r="AO135" s="15"/>
      <c r="AP135" s="6"/>
      <c r="AQ135" s="6"/>
      <c r="AR135" s="6">
        <v>1690</v>
      </c>
      <c r="AS135" s="6"/>
      <c r="AT135" s="6"/>
      <c r="AU135" s="6"/>
      <c r="AV135" s="6"/>
      <c r="AW135" s="6">
        <v>1</v>
      </c>
      <c r="AX135" s="6"/>
      <c r="AY135" s="6"/>
      <c r="AZ135" s="6"/>
      <c r="BA135" s="6"/>
      <c r="BB135" s="6"/>
      <c r="BC135" s="6"/>
      <c r="BD135" s="7"/>
      <c r="BE135" s="19"/>
      <c r="BF135" s="19"/>
    </row>
    <row r="136" spans="1:58" x14ac:dyDescent="0.25">
      <c r="A136" s="2"/>
      <c r="B136" s="165"/>
      <c r="C136" s="5" t="s">
        <v>132</v>
      </c>
      <c r="D136" s="5">
        <v>8</v>
      </c>
      <c r="E136" s="22"/>
      <c r="F136" s="12">
        <v>15</v>
      </c>
      <c r="G136" s="159"/>
      <c r="H136" s="159"/>
      <c r="I136" s="159"/>
      <c r="J136" s="159"/>
      <c r="K136" s="159"/>
      <c r="L136" s="159"/>
      <c r="M136" s="159"/>
      <c r="N136" s="159"/>
      <c r="O136" s="18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12"/>
      <c r="AB136" s="12"/>
      <c r="AC136" s="7"/>
      <c r="AD136" s="18">
        <v>1</v>
      </c>
      <c r="AE136" s="6">
        <v>1</v>
      </c>
      <c r="AF136" s="12"/>
      <c r="AG136" s="28">
        <v>1</v>
      </c>
      <c r="AH136" s="18"/>
      <c r="AI136" s="6"/>
      <c r="AJ136" s="7"/>
      <c r="AK136" s="18"/>
      <c r="AL136" s="6"/>
      <c r="AM136" s="7"/>
      <c r="AN136" s="18"/>
      <c r="AO136" s="15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>
        <v>1</v>
      </c>
      <c r="BD136" s="7">
        <v>1</v>
      </c>
      <c r="BE136" s="19"/>
      <c r="BF136" s="19"/>
    </row>
    <row r="137" spans="1:58" x14ac:dyDescent="0.25">
      <c r="A137" s="2"/>
      <c r="B137" s="165"/>
      <c r="C137" s="5" t="s">
        <v>133</v>
      </c>
      <c r="D137" s="5">
        <v>123</v>
      </c>
      <c r="E137" s="22"/>
      <c r="F137" s="12">
        <v>36</v>
      </c>
      <c r="G137" s="159"/>
      <c r="H137" s="159"/>
      <c r="I137" s="159"/>
      <c r="J137" s="159"/>
      <c r="K137" s="159"/>
      <c r="L137" s="159"/>
      <c r="M137" s="159"/>
      <c r="N137" s="159"/>
      <c r="O137" s="18">
        <v>1</v>
      </c>
      <c r="P137" s="6"/>
      <c r="Q137" s="6"/>
      <c r="R137" s="6">
        <v>1065</v>
      </c>
      <c r="S137" s="6">
        <v>100</v>
      </c>
      <c r="T137" s="6"/>
      <c r="U137" s="6"/>
      <c r="V137" s="6"/>
      <c r="W137" s="6"/>
      <c r="X137" s="6">
        <v>1</v>
      </c>
      <c r="Y137" s="6"/>
      <c r="Z137" s="6"/>
      <c r="AA137" s="12"/>
      <c r="AB137" s="12"/>
      <c r="AC137" s="7"/>
      <c r="AD137" s="18">
        <v>1</v>
      </c>
      <c r="AE137" s="6"/>
      <c r="AF137" s="12">
        <v>1</v>
      </c>
      <c r="AG137" s="28"/>
      <c r="AH137" s="18"/>
      <c r="AI137" s="6"/>
      <c r="AJ137" s="7"/>
      <c r="AK137" s="18"/>
      <c r="AL137" s="6"/>
      <c r="AM137" s="7"/>
      <c r="AN137" s="18"/>
      <c r="AO137" s="15"/>
      <c r="AP137" s="6">
        <v>1</v>
      </c>
      <c r="AQ137" s="6"/>
      <c r="AR137" s="6">
        <v>1390</v>
      </c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7"/>
      <c r="BE137" s="19"/>
      <c r="BF137" s="19"/>
    </row>
    <row r="138" spans="1:58" x14ac:dyDescent="0.25">
      <c r="A138" s="2"/>
      <c r="B138" s="165"/>
      <c r="C138" s="5" t="s">
        <v>134</v>
      </c>
      <c r="D138" s="5">
        <v>50</v>
      </c>
      <c r="E138" s="22"/>
      <c r="F138" s="12">
        <v>11</v>
      </c>
      <c r="G138" s="159"/>
      <c r="H138" s="159"/>
      <c r="I138" s="159"/>
      <c r="J138" s="159"/>
      <c r="K138" s="159"/>
      <c r="L138" s="159"/>
      <c r="M138" s="159"/>
      <c r="N138" s="159"/>
      <c r="O138" s="18">
        <v>1</v>
      </c>
      <c r="P138" s="6"/>
      <c r="Q138" s="6"/>
      <c r="R138" s="6">
        <v>620</v>
      </c>
      <c r="S138" s="6">
        <v>30</v>
      </c>
      <c r="T138" s="6"/>
      <c r="U138" s="6"/>
      <c r="V138" s="6">
        <v>1</v>
      </c>
      <c r="W138" s="6"/>
      <c r="X138" s="6"/>
      <c r="Y138" s="6"/>
      <c r="Z138" s="6"/>
      <c r="AA138" s="12"/>
      <c r="AB138" s="12"/>
      <c r="AC138" s="7"/>
      <c r="AD138" s="18">
        <v>1</v>
      </c>
      <c r="AE138" s="6"/>
      <c r="AF138" s="12">
        <v>1</v>
      </c>
      <c r="AG138" s="28"/>
      <c r="AH138" s="18"/>
      <c r="AI138" s="6"/>
      <c r="AJ138" s="7"/>
      <c r="AK138" s="18"/>
      <c r="AL138" s="6"/>
      <c r="AM138" s="7"/>
      <c r="AN138" s="18">
        <v>1</v>
      </c>
      <c r="AO138" s="15"/>
      <c r="AP138" s="6"/>
      <c r="AQ138" s="6"/>
      <c r="AR138" s="6">
        <v>1100</v>
      </c>
      <c r="AS138" s="6"/>
      <c r="AT138" s="6"/>
      <c r="AU138" s="6"/>
      <c r="AV138" s="6"/>
      <c r="AW138" s="6">
        <v>1</v>
      </c>
      <c r="AX138" s="6"/>
      <c r="AY138" s="6"/>
      <c r="AZ138" s="6"/>
      <c r="BA138" s="6"/>
      <c r="BB138" s="6"/>
      <c r="BC138" s="6"/>
      <c r="BD138" s="7"/>
      <c r="BE138" s="19"/>
      <c r="BF138" s="19"/>
    </row>
    <row r="139" spans="1:58" x14ac:dyDescent="0.25">
      <c r="A139" s="2"/>
      <c r="B139" s="164"/>
      <c r="C139" s="5" t="s">
        <v>135</v>
      </c>
      <c r="D139" s="5">
        <v>20</v>
      </c>
      <c r="E139" s="22"/>
      <c r="F139" s="12">
        <v>15</v>
      </c>
      <c r="G139" s="158"/>
      <c r="H139" s="158"/>
      <c r="I139" s="158"/>
      <c r="J139" s="158"/>
      <c r="K139" s="158"/>
      <c r="L139" s="158"/>
      <c r="M139" s="158"/>
      <c r="N139" s="158"/>
      <c r="O139" s="18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12"/>
      <c r="AB139" s="12"/>
      <c r="AC139" s="7"/>
      <c r="AD139" s="18">
        <v>1</v>
      </c>
      <c r="AE139" s="6"/>
      <c r="AF139" s="12">
        <v>1</v>
      </c>
      <c r="AG139" s="28"/>
      <c r="AH139" s="18"/>
      <c r="AI139" s="6"/>
      <c r="AJ139" s="7"/>
      <c r="AK139" s="18"/>
      <c r="AL139" s="6"/>
      <c r="AM139" s="7"/>
      <c r="AN139" s="18"/>
      <c r="AO139" s="15"/>
      <c r="AP139" s="6"/>
      <c r="AQ139" s="6"/>
      <c r="AR139" s="6">
        <v>500</v>
      </c>
      <c r="AS139" s="6"/>
      <c r="AT139" s="6"/>
      <c r="AU139" s="6"/>
      <c r="AV139" s="6">
        <v>1</v>
      </c>
      <c r="AW139" s="6"/>
      <c r="AX139" s="6"/>
      <c r="AY139" s="6"/>
      <c r="AZ139" s="6"/>
      <c r="BA139" s="6"/>
      <c r="BB139" s="6"/>
      <c r="BC139" s="6">
        <v>1</v>
      </c>
      <c r="BD139" s="7">
        <v>1</v>
      </c>
      <c r="BE139" s="19"/>
      <c r="BF139" s="19"/>
    </row>
    <row r="140" spans="1:58" x14ac:dyDescent="0.25">
      <c r="A140" s="2" t="s">
        <v>66</v>
      </c>
      <c r="B140" s="5" t="s">
        <v>136</v>
      </c>
      <c r="C140" s="5" t="s">
        <v>136</v>
      </c>
      <c r="D140" s="5">
        <v>201</v>
      </c>
      <c r="E140" s="22"/>
      <c r="F140" s="12">
        <v>140</v>
      </c>
      <c r="G140" s="12">
        <v>214</v>
      </c>
      <c r="H140" s="12">
        <v>199</v>
      </c>
      <c r="I140" s="12">
        <v>0</v>
      </c>
      <c r="J140" s="12">
        <v>0</v>
      </c>
      <c r="K140" s="12">
        <v>150</v>
      </c>
      <c r="L140" s="12">
        <v>150</v>
      </c>
      <c r="M140" s="12">
        <v>36</v>
      </c>
      <c r="N140" s="12">
        <v>33.4</v>
      </c>
      <c r="O140" s="18">
        <v>1</v>
      </c>
      <c r="P140" s="6"/>
      <c r="Q140" s="6"/>
      <c r="R140" s="6"/>
      <c r="S140" s="6">
        <v>130</v>
      </c>
      <c r="T140" s="6"/>
      <c r="U140" s="6"/>
      <c r="V140" s="6"/>
      <c r="W140" s="6"/>
      <c r="X140" s="6"/>
      <c r="Y140" s="6"/>
      <c r="Z140" s="6"/>
      <c r="AA140" s="12"/>
      <c r="AB140" s="12"/>
      <c r="AC140" s="7"/>
      <c r="AD140" s="18"/>
      <c r="AE140" s="6"/>
      <c r="AF140" s="12"/>
      <c r="AG140" s="28"/>
      <c r="AH140" s="18"/>
      <c r="AI140" s="6"/>
      <c r="AJ140" s="7"/>
      <c r="AK140" s="18">
        <v>1</v>
      </c>
      <c r="AL140" s="6">
        <v>2005</v>
      </c>
      <c r="AM140" s="7">
        <v>2722</v>
      </c>
      <c r="AN140" s="18">
        <v>1</v>
      </c>
      <c r="AO140" s="15"/>
      <c r="AP140" s="6"/>
      <c r="AQ140" s="6"/>
      <c r="AR140" s="6"/>
      <c r="AS140" s="6">
        <v>1</v>
      </c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7"/>
      <c r="BE140" s="19"/>
      <c r="BF140" s="19"/>
    </row>
    <row r="141" spans="1:58" x14ac:dyDescent="0.25">
      <c r="A141" s="2" t="s">
        <v>66</v>
      </c>
      <c r="B141" s="163" t="s">
        <v>137</v>
      </c>
      <c r="C141" s="5" t="s">
        <v>137</v>
      </c>
      <c r="D141" s="5">
        <v>760</v>
      </c>
      <c r="E141" s="22"/>
      <c r="F141" s="12">
        <v>55</v>
      </c>
      <c r="G141" s="157">
        <v>1313</v>
      </c>
      <c r="H141" s="157">
        <v>1223</v>
      </c>
      <c r="I141" s="157">
        <v>804</v>
      </c>
      <c r="J141" s="157">
        <v>749</v>
      </c>
      <c r="K141" s="157">
        <v>155</v>
      </c>
      <c r="L141" s="157">
        <v>155</v>
      </c>
      <c r="M141" s="157">
        <v>191.3</v>
      </c>
      <c r="N141" s="157">
        <v>178.5</v>
      </c>
      <c r="O141" s="18">
        <v>1</v>
      </c>
      <c r="P141" s="6" t="s">
        <v>288</v>
      </c>
      <c r="Q141" s="6"/>
      <c r="R141" s="6">
        <v>5255</v>
      </c>
      <c r="S141" s="6">
        <v>760</v>
      </c>
      <c r="T141" s="6"/>
      <c r="U141" s="6"/>
      <c r="V141" s="6"/>
      <c r="W141" s="6"/>
      <c r="X141" s="6"/>
      <c r="Y141" s="6"/>
      <c r="Z141" s="6"/>
      <c r="AA141" s="12">
        <v>1</v>
      </c>
      <c r="AB141" s="12">
        <v>1000</v>
      </c>
      <c r="AC141" s="7" t="s">
        <v>287</v>
      </c>
      <c r="AD141" s="18"/>
      <c r="AE141" s="6"/>
      <c r="AF141" s="12"/>
      <c r="AG141" s="28"/>
      <c r="AH141" s="18"/>
      <c r="AI141" s="6"/>
      <c r="AJ141" s="7"/>
      <c r="AK141" s="18"/>
      <c r="AL141" s="6"/>
      <c r="AM141" s="7"/>
      <c r="AN141" s="18">
        <v>1</v>
      </c>
      <c r="AO141" s="15"/>
      <c r="AP141" s="6">
        <v>1</v>
      </c>
      <c r="AQ141" s="6"/>
      <c r="AR141" s="6">
        <v>800</v>
      </c>
      <c r="AS141" s="6">
        <v>1</v>
      </c>
      <c r="AT141" s="6">
        <v>450</v>
      </c>
      <c r="AU141" s="6"/>
      <c r="AV141" s="6"/>
      <c r="AW141" s="6"/>
      <c r="AX141" s="6"/>
      <c r="AY141" s="6"/>
      <c r="AZ141" s="6"/>
      <c r="BA141" s="6"/>
      <c r="BB141" s="6"/>
      <c r="BC141" s="6"/>
      <c r="BD141" s="7"/>
      <c r="BE141" s="19"/>
      <c r="BF141" s="19"/>
    </row>
    <row r="142" spans="1:58" x14ac:dyDescent="0.25">
      <c r="A142" s="2"/>
      <c r="B142" s="165"/>
      <c r="C142" s="5" t="s">
        <v>138</v>
      </c>
      <c r="D142" s="5">
        <v>77</v>
      </c>
      <c r="E142" s="22"/>
      <c r="F142" s="12">
        <v>18</v>
      </c>
      <c r="G142" s="159"/>
      <c r="H142" s="159"/>
      <c r="I142" s="159"/>
      <c r="J142" s="159"/>
      <c r="K142" s="159"/>
      <c r="L142" s="159"/>
      <c r="M142" s="159"/>
      <c r="N142" s="159"/>
      <c r="O142" s="18">
        <v>1</v>
      </c>
      <c r="P142" s="6" t="s">
        <v>285</v>
      </c>
      <c r="Q142" s="6"/>
      <c r="R142" s="6">
        <v>980</v>
      </c>
      <c r="S142" s="6">
        <v>77</v>
      </c>
      <c r="T142" s="6"/>
      <c r="U142" s="6">
        <v>1</v>
      </c>
      <c r="V142" s="6">
        <v>1</v>
      </c>
      <c r="W142" s="6"/>
      <c r="X142" s="6"/>
      <c r="Y142" s="6"/>
      <c r="Z142" s="6"/>
      <c r="AA142" s="12"/>
      <c r="AB142" s="12"/>
      <c r="AC142" s="7" t="s">
        <v>287</v>
      </c>
      <c r="AD142" s="18"/>
      <c r="AE142" s="6"/>
      <c r="AF142" s="12"/>
      <c r="AG142" s="28"/>
      <c r="AH142" s="18"/>
      <c r="AI142" s="6"/>
      <c r="AJ142" s="7"/>
      <c r="AK142" s="18"/>
      <c r="AL142" s="6"/>
      <c r="AM142" s="7"/>
      <c r="AN142" s="18">
        <v>1</v>
      </c>
      <c r="AO142" s="15"/>
      <c r="AP142" s="6"/>
      <c r="AQ142" s="6"/>
      <c r="AR142" s="6">
        <v>950</v>
      </c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7"/>
      <c r="BE142" s="19"/>
      <c r="BF142" s="19"/>
    </row>
    <row r="143" spans="1:58" x14ac:dyDescent="0.25">
      <c r="A143" s="2"/>
      <c r="B143" s="165"/>
      <c r="C143" s="5" t="s">
        <v>139</v>
      </c>
      <c r="D143" s="5">
        <v>51</v>
      </c>
      <c r="E143" s="22"/>
      <c r="F143" s="12">
        <v>10</v>
      </c>
      <c r="G143" s="159"/>
      <c r="H143" s="159"/>
      <c r="I143" s="159"/>
      <c r="J143" s="159"/>
      <c r="K143" s="159"/>
      <c r="L143" s="159"/>
      <c r="M143" s="159"/>
      <c r="N143" s="159"/>
      <c r="O143" s="18">
        <v>1</v>
      </c>
      <c r="P143" s="6"/>
      <c r="Q143" s="6"/>
      <c r="R143" s="6">
        <v>515</v>
      </c>
      <c r="S143" s="6">
        <v>51</v>
      </c>
      <c r="T143" s="6"/>
      <c r="U143" s="6">
        <v>1</v>
      </c>
      <c r="V143" s="6"/>
      <c r="W143" s="6"/>
      <c r="X143" s="6"/>
      <c r="Y143" s="6"/>
      <c r="Z143" s="6"/>
      <c r="AA143" s="12"/>
      <c r="AB143" s="12"/>
      <c r="AC143" s="7"/>
      <c r="AD143" s="18"/>
      <c r="AE143" s="6"/>
      <c r="AF143" s="12"/>
      <c r="AG143" s="28"/>
      <c r="AH143" s="18"/>
      <c r="AI143" s="6"/>
      <c r="AJ143" s="7"/>
      <c r="AK143" s="18"/>
      <c r="AL143" s="6"/>
      <c r="AM143" s="7"/>
      <c r="AN143" s="18"/>
      <c r="AO143" s="18"/>
      <c r="AP143" s="18">
        <v>1</v>
      </c>
      <c r="AQ143" s="6"/>
      <c r="AR143" s="6">
        <v>560</v>
      </c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7"/>
      <c r="BE143" s="19"/>
      <c r="BF143" s="19"/>
    </row>
    <row r="144" spans="1:58" x14ac:dyDescent="0.25">
      <c r="A144" s="2"/>
      <c r="B144" s="165"/>
      <c r="C144" s="5" t="s">
        <v>140</v>
      </c>
      <c r="D144" s="5">
        <v>53</v>
      </c>
      <c r="E144" s="22"/>
      <c r="F144" s="12">
        <v>40</v>
      </c>
      <c r="G144" s="159"/>
      <c r="H144" s="159"/>
      <c r="I144" s="159"/>
      <c r="J144" s="159"/>
      <c r="K144" s="159"/>
      <c r="L144" s="159"/>
      <c r="M144" s="159"/>
      <c r="N144" s="159"/>
      <c r="O144" s="18">
        <v>1</v>
      </c>
      <c r="P144" s="6" t="s">
        <v>286</v>
      </c>
      <c r="Q144" s="6"/>
      <c r="R144" s="6">
        <v>875</v>
      </c>
      <c r="S144" s="6">
        <v>53</v>
      </c>
      <c r="T144" s="6"/>
      <c r="U144" s="6">
        <v>1</v>
      </c>
      <c r="V144" s="6"/>
      <c r="W144" s="6"/>
      <c r="X144" s="6"/>
      <c r="Y144" s="6"/>
      <c r="Z144" s="6"/>
      <c r="AA144" s="12"/>
      <c r="AB144" s="12"/>
      <c r="AC144" s="7" t="s">
        <v>287</v>
      </c>
      <c r="AD144" s="18"/>
      <c r="AE144" s="6"/>
      <c r="AF144" s="12"/>
      <c r="AG144" s="28"/>
      <c r="AH144" s="18"/>
      <c r="AI144" s="6"/>
      <c r="AJ144" s="7"/>
      <c r="AK144" s="18"/>
      <c r="AL144" s="6"/>
      <c r="AM144" s="7"/>
      <c r="AN144" s="18"/>
      <c r="AO144" s="18"/>
      <c r="AP144" s="18">
        <v>1</v>
      </c>
      <c r="AQ144" s="6"/>
      <c r="AR144" s="6">
        <v>860</v>
      </c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7"/>
      <c r="BE144" s="19"/>
      <c r="BF144" s="19"/>
    </row>
    <row r="145" spans="1:58" x14ac:dyDescent="0.25">
      <c r="A145" s="2"/>
      <c r="B145" s="165"/>
      <c r="C145" s="5" t="s">
        <v>141</v>
      </c>
      <c r="D145" s="5">
        <v>20</v>
      </c>
      <c r="E145" s="22"/>
      <c r="F145" s="12">
        <v>10</v>
      </c>
      <c r="G145" s="159"/>
      <c r="H145" s="159"/>
      <c r="I145" s="159"/>
      <c r="J145" s="159"/>
      <c r="K145" s="159"/>
      <c r="L145" s="159"/>
      <c r="M145" s="159"/>
      <c r="N145" s="159"/>
      <c r="O145" s="18">
        <v>1</v>
      </c>
      <c r="P145" s="6"/>
      <c r="Q145" s="6"/>
      <c r="R145" s="6">
        <v>430</v>
      </c>
      <c r="S145" s="6">
        <v>18</v>
      </c>
      <c r="T145" s="6"/>
      <c r="U145" s="6"/>
      <c r="V145" s="6">
        <v>1</v>
      </c>
      <c r="W145" s="6"/>
      <c r="X145" s="6">
        <v>1</v>
      </c>
      <c r="Y145" s="6"/>
      <c r="Z145" s="6"/>
      <c r="AA145" s="12"/>
      <c r="AB145" s="12"/>
      <c r="AC145" s="7"/>
      <c r="AD145" s="18"/>
      <c r="AE145" s="6"/>
      <c r="AF145" s="12"/>
      <c r="AG145" s="28"/>
      <c r="AH145" s="18"/>
      <c r="AI145" s="6"/>
      <c r="AJ145" s="7"/>
      <c r="AK145" s="18"/>
      <c r="AL145" s="6"/>
      <c r="AM145" s="7"/>
      <c r="AN145" s="18"/>
      <c r="AO145" s="15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>
        <v>1</v>
      </c>
      <c r="BD145" s="7">
        <v>1</v>
      </c>
      <c r="BE145" s="19"/>
      <c r="BF145" s="19"/>
    </row>
    <row r="146" spans="1:58" x14ac:dyDescent="0.25">
      <c r="A146" s="2"/>
      <c r="B146" s="165"/>
      <c r="C146" s="5" t="s">
        <v>142</v>
      </c>
      <c r="D146" s="5">
        <v>195</v>
      </c>
      <c r="E146" s="22"/>
      <c r="F146" s="12">
        <v>28</v>
      </c>
      <c r="G146" s="159"/>
      <c r="H146" s="159"/>
      <c r="I146" s="159"/>
      <c r="J146" s="159"/>
      <c r="K146" s="159"/>
      <c r="L146" s="159"/>
      <c r="M146" s="159"/>
      <c r="N146" s="159"/>
      <c r="O146" s="18">
        <v>1</v>
      </c>
      <c r="P146" s="6" t="s">
        <v>286</v>
      </c>
      <c r="Q146" s="6"/>
      <c r="R146" s="6">
        <v>1255</v>
      </c>
      <c r="S146" s="6">
        <v>195</v>
      </c>
      <c r="T146" s="6">
        <v>1</v>
      </c>
      <c r="U146" s="6">
        <v>1</v>
      </c>
      <c r="V146" s="6"/>
      <c r="W146" s="6"/>
      <c r="X146" s="6"/>
      <c r="Y146" s="6"/>
      <c r="Z146" s="6"/>
      <c r="AA146" s="12"/>
      <c r="AB146" s="12"/>
      <c r="AC146" s="7" t="s">
        <v>287</v>
      </c>
      <c r="AD146" s="18"/>
      <c r="AE146" s="6"/>
      <c r="AF146" s="12"/>
      <c r="AG146" s="28"/>
      <c r="AH146" s="18"/>
      <c r="AI146" s="6"/>
      <c r="AJ146" s="7"/>
      <c r="AK146" s="18"/>
      <c r="AL146" s="6"/>
      <c r="AM146" s="7"/>
      <c r="AN146" s="18"/>
      <c r="AO146" s="15"/>
      <c r="AP146" s="18">
        <v>1</v>
      </c>
      <c r="AQ146" s="6"/>
      <c r="AR146" s="6">
        <v>1360</v>
      </c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7"/>
      <c r="BE146" s="19"/>
      <c r="BF146" s="19"/>
    </row>
    <row r="147" spans="1:58" x14ac:dyDescent="0.25">
      <c r="A147" s="2"/>
      <c r="B147" s="164"/>
      <c r="C147" s="5" t="s">
        <v>143</v>
      </c>
      <c r="D147" s="5">
        <v>47</v>
      </c>
      <c r="E147" s="22"/>
      <c r="F147" s="12">
        <v>10</v>
      </c>
      <c r="G147" s="158"/>
      <c r="H147" s="158"/>
      <c r="I147" s="158"/>
      <c r="J147" s="158"/>
      <c r="K147" s="158"/>
      <c r="L147" s="158"/>
      <c r="M147" s="158"/>
      <c r="N147" s="158"/>
      <c r="O147" s="18">
        <v>1</v>
      </c>
      <c r="P147" s="6"/>
      <c r="Q147" s="6"/>
      <c r="R147" s="6">
        <v>610</v>
      </c>
      <c r="S147" s="6">
        <v>20</v>
      </c>
      <c r="T147" s="6"/>
      <c r="U147" s="6">
        <v>1</v>
      </c>
      <c r="V147" s="6">
        <v>1</v>
      </c>
      <c r="W147" s="6"/>
      <c r="X147" s="6"/>
      <c r="Y147" s="6"/>
      <c r="Z147" s="6"/>
      <c r="AA147" s="12"/>
      <c r="AB147" s="12"/>
      <c r="AC147" s="7"/>
      <c r="AD147" s="18">
        <v>1</v>
      </c>
      <c r="AE147" s="6"/>
      <c r="AF147" s="12">
        <v>1</v>
      </c>
      <c r="AG147" s="28"/>
      <c r="AH147" s="18"/>
      <c r="AI147" s="6"/>
      <c r="AJ147" s="7"/>
      <c r="AK147" s="18"/>
      <c r="AL147" s="6"/>
      <c r="AM147" s="7"/>
      <c r="AN147" s="18"/>
      <c r="AO147" s="15"/>
      <c r="AP147" s="18">
        <v>1</v>
      </c>
      <c r="AQ147" s="6"/>
      <c r="AR147" s="6">
        <v>1435</v>
      </c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7"/>
      <c r="BE147" s="19"/>
      <c r="BF147" s="19"/>
    </row>
    <row r="148" spans="1:58" x14ac:dyDescent="0.25">
      <c r="A148" s="2" t="s">
        <v>66</v>
      </c>
      <c r="B148" s="163" t="s">
        <v>144</v>
      </c>
      <c r="C148" s="5" t="s">
        <v>144</v>
      </c>
      <c r="D148" s="5">
        <v>254</v>
      </c>
      <c r="E148" s="22"/>
      <c r="F148" s="12">
        <v>35</v>
      </c>
      <c r="G148" s="157">
        <v>219</v>
      </c>
      <c r="H148" s="157">
        <v>204</v>
      </c>
      <c r="I148" s="157">
        <v>219</v>
      </c>
      <c r="J148" s="157">
        <v>204</v>
      </c>
      <c r="K148" s="157">
        <v>150</v>
      </c>
      <c r="L148" s="157">
        <v>150</v>
      </c>
      <c r="M148" s="157">
        <v>39.799999999999997</v>
      </c>
      <c r="N148" s="157">
        <v>37.1</v>
      </c>
      <c r="O148" s="18">
        <v>1</v>
      </c>
      <c r="P148" s="6"/>
      <c r="Q148" s="6"/>
      <c r="R148" s="6">
        <v>2100</v>
      </c>
      <c r="S148" s="6">
        <v>254</v>
      </c>
      <c r="T148" s="6">
        <v>1</v>
      </c>
      <c r="U148" s="6"/>
      <c r="V148" s="6"/>
      <c r="W148" s="6"/>
      <c r="X148" s="6"/>
      <c r="Y148" s="6"/>
      <c r="Z148" s="6"/>
      <c r="AA148" s="12"/>
      <c r="AB148" s="12"/>
      <c r="AC148" s="7"/>
      <c r="AD148" s="18"/>
      <c r="AE148" s="6"/>
      <c r="AF148" s="12"/>
      <c r="AG148" s="28"/>
      <c r="AH148" s="18"/>
      <c r="AI148" s="6"/>
      <c r="AJ148" s="7"/>
      <c r="AK148" s="18"/>
      <c r="AL148" s="6"/>
      <c r="AM148" s="7"/>
      <c r="AN148" s="18">
        <v>1</v>
      </c>
      <c r="AO148" s="15"/>
      <c r="AP148" s="6"/>
      <c r="AQ148" s="6"/>
      <c r="AR148" s="6">
        <v>250</v>
      </c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7"/>
      <c r="BE148" s="19"/>
      <c r="BF148" s="19"/>
    </row>
    <row r="149" spans="1:58" x14ac:dyDescent="0.25">
      <c r="A149" s="2"/>
      <c r="B149" s="165"/>
      <c r="C149" s="5" t="s">
        <v>145</v>
      </c>
      <c r="D149" s="5">
        <v>15</v>
      </c>
      <c r="E149" s="22"/>
      <c r="F149" s="12">
        <v>10</v>
      </c>
      <c r="G149" s="159"/>
      <c r="H149" s="159"/>
      <c r="I149" s="159"/>
      <c r="J149" s="159"/>
      <c r="K149" s="159"/>
      <c r="L149" s="159"/>
      <c r="M149" s="159"/>
      <c r="N149" s="159"/>
      <c r="O149" s="18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12"/>
      <c r="AB149" s="12"/>
      <c r="AC149" s="7"/>
      <c r="AD149" s="18">
        <v>1</v>
      </c>
      <c r="AE149" s="6"/>
      <c r="AF149" s="12">
        <v>1</v>
      </c>
      <c r="AG149" s="28"/>
      <c r="AH149" s="18">
        <v>1</v>
      </c>
      <c r="AI149" s="6"/>
      <c r="AJ149" s="7"/>
      <c r="AK149" s="18"/>
      <c r="AL149" s="6"/>
      <c r="AM149" s="7"/>
      <c r="AN149" s="18"/>
      <c r="AO149" s="15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>
        <v>1</v>
      </c>
      <c r="BD149" s="7">
        <v>1</v>
      </c>
      <c r="BE149" s="19"/>
      <c r="BF149" s="19"/>
    </row>
    <row r="150" spans="1:58" x14ac:dyDescent="0.25">
      <c r="A150" s="2"/>
      <c r="B150" s="164"/>
      <c r="C150" s="5" t="s">
        <v>146</v>
      </c>
      <c r="D150" s="5">
        <v>36</v>
      </c>
      <c r="E150" s="22"/>
      <c r="F150" s="12">
        <v>10</v>
      </c>
      <c r="G150" s="158"/>
      <c r="H150" s="158"/>
      <c r="I150" s="158"/>
      <c r="J150" s="158"/>
      <c r="K150" s="158"/>
      <c r="L150" s="158"/>
      <c r="M150" s="158"/>
      <c r="N150" s="158"/>
      <c r="O150" s="18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12"/>
      <c r="AB150" s="12"/>
      <c r="AC150" s="7"/>
      <c r="AD150" s="18">
        <v>1</v>
      </c>
      <c r="AE150" s="6"/>
      <c r="AF150" s="12">
        <v>1</v>
      </c>
      <c r="AG150" s="28"/>
      <c r="AH150" s="18">
        <v>1</v>
      </c>
      <c r="AI150" s="6"/>
      <c r="AJ150" s="7"/>
      <c r="AK150" s="18"/>
      <c r="AL150" s="6"/>
      <c r="AM150" s="7"/>
      <c r="AN150" s="18"/>
      <c r="AO150" s="15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>
        <v>1</v>
      </c>
      <c r="BD150" s="7">
        <v>1</v>
      </c>
      <c r="BE150" s="19"/>
      <c r="BF150" s="19"/>
    </row>
    <row r="151" spans="1:58" x14ac:dyDescent="0.25">
      <c r="A151" s="2" t="s">
        <v>66</v>
      </c>
      <c r="B151" s="163" t="s">
        <v>147</v>
      </c>
      <c r="C151" s="5" t="s">
        <v>147</v>
      </c>
      <c r="D151" s="5">
        <v>2548</v>
      </c>
      <c r="E151" s="22"/>
      <c r="F151" s="12"/>
      <c r="G151" s="157">
        <v>2359</v>
      </c>
      <c r="H151" s="157">
        <v>2325</v>
      </c>
      <c r="I151" s="157">
        <v>2309</v>
      </c>
      <c r="J151" s="157">
        <v>2278</v>
      </c>
      <c r="K151" s="157">
        <v>164</v>
      </c>
      <c r="L151" s="157">
        <v>164</v>
      </c>
      <c r="M151" s="157">
        <v>454.4</v>
      </c>
      <c r="N151" s="157">
        <v>423.4</v>
      </c>
      <c r="O151" s="18">
        <v>1</v>
      </c>
      <c r="P151" s="6"/>
      <c r="Q151" s="6"/>
      <c r="R151" s="6">
        <v>7086</v>
      </c>
      <c r="S151" s="6"/>
      <c r="T151" s="6"/>
      <c r="U151" s="6"/>
      <c r="V151" s="6"/>
      <c r="W151" s="6"/>
      <c r="X151" s="6"/>
      <c r="Y151" s="6"/>
      <c r="Z151" s="6"/>
      <c r="AA151" s="12">
        <v>1</v>
      </c>
      <c r="AB151" s="12"/>
      <c r="AC151" s="7" t="s">
        <v>289</v>
      </c>
      <c r="AD151" s="18"/>
      <c r="AE151" s="6"/>
      <c r="AF151" s="12"/>
      <c r="AG151" s="28"/>
      <c r="AH151" s="18"/>
      <c r="AI151" s="6"/>
      <c r="AJ151" s="7"/>
      <c r="AK151" s="18"/>
      <c r="AL151" s="6"/>
      <c r="AM151" s="7"/>
      <c r="AN151" s="18">
        <v>1</v>
      </c>
      <c r="AO151" s="15"/>
      <c r="AP151" s="6"/>
      <c r="AQ151" s="6"/>
      <c r="AR151" s="6">
        <v>150</v>
      </c>
      <c r="AS151" s="6">
        <v>1</v>
      </c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7"/>
      <c r="BE151" s="19"/>
      <c r="BF151" s="19"/>
    </row>
    <row r="152" spans="1:58" x14ac:dyDescent="0.25">
      <c r="A152" s="2"/>
      <c r="B152" s="165"/>
      <c r="C152" s="5" t="s">
        <v>148</v>
      </c>
      <c r="D152" s="5">
        <v>13</v>
      </c>
      <c r="E152" s="22"/>
      <c r="F152" s="12">
        <v>5</v>
      </c>
      <c r="G152" s="159"/>
      <c r="H152" s="159"/>
      <c r="I152" s="159"/>
      <c r="J152" s="159"/>
      <c r="K152" s="159"/>
      <c r="L152" s="159"/>
      <c r="M152" s="159"/>
      <c r="N152" s="159"/>
      <c r="O152" s="18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12"/>
      <c r="AB152" s="12"/>
      <c r="AC152" s="7"/>
      <c r="AD152" s="18">
        <v>1</v>
      </c>
      <c r="AE152" s="6"/>
      <c r="AF152" s="12">
        <v>1</v>
      </c>
      <c r="AG152" s="28">
        <v>1</v>
      </c>
      <c r="AH152" s="18"/>
      <c r="AI152" s="6"/>
      <c r="AJ152" s="7"/>
      <c r="AK152" s="18"/>
      <c r="AL152" s="6"/>
      <c r="AM152" s="7"/>
      <c r="AN152" s="18"/>
      <c r="AO152" s="15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>
        <v>1</v>
      </c>
      <c r="BD152" s="7">
        <v>1</v>
      </c>
      <c r="BE152" s="19"/>
      <c r="BF152" s="19"/>
    </row>
    <row r="153" spans="1:58" x14ac:dyDescent="0.25">
      <c r="A153" s="2"/>
      <c r="B153" s="165"/>
      <c r="C153" s="5" t="s">
        <v>149</v>
      </c>
      <c r="D153" s="5">
        <v>63</v>
      </c>
      <c r="E153" s="22"/>
      <c r="F153" s="12">
        <v>5</v>
      </c>
      <c r="G153" s="159"/>
      <c r="H153" s="159"/>
      <c r="I153" s="159"/>
      <c r="J153" s="159"/>
      <c r="K153" s="159"/>
      <c r="L153" s="159"/>
      <c r="M153" s="159"/>
      <c r="N153" s="159"/>
      <c r="O153" s="18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12"/>
      <c r="AB153" s="12"/>
      <c r="AC153" s="7"/>
      <c r="AD153" s="18">
        <v>1</v>
      </c>
      <c r="AE153" s="6"/>
      <c r="AF153" s="12">
        <v>1</v>
      </c>
      <c r="AG153" s="28">
        <v>1</v>
      </c>
      <c r="AH153" s="18"/>
      <c r="AI153" s="6"/>
      <c r="AJ153" s="7"/>
      <c r="AK153" s="18"/>
      <c r="AL153" s="6"/>
      <c r="AM153" s="7"/>
      <c r="AN153" s="18">
        <v>1</v>
      </c>
      <c r="AO153" s="15"/>
      <c r="AP153" s="6"/>
      <c r="AQ153" s="6"/>
      <c r="AR153" s="6">
        <v>1920</v>
      </c>
      <c r="AS153" s="6"/>
      <c r="AT153" s="6"/>
      <c r="AU153" s="6">
        <v>1</v>
      </c>
      <c r="AV153" s="6"/>
      <c r="AW153" s="6">
        <v>1</v>
      </c>
      <c r="AX153" s="6"/>
      <c r="AY153" s="6"/>
      <c r="AZ153" s="6"/>
      <c r="BA153" s="6"/>
      <c r="BB153" s="6"/>
      <c r="BC153" s="6"/>
      <c r="BD153" s="7"/>
      <c r="BE153" s="19"/>
      <c r="BF153" s="19"/>
    </row>
    <row r="154" spans="1:58" x14ac:dyDescent="0.25">
      <c r="A154" s="2"/>
      <c r="B154" s="165"/>
      <c r="C154" s="5" t="s">
        <v>150</v>
      </c>
      <c r="D154" s="5">
        <v>26</v>
      </c>
      <c r="E154" s="22"/>
      <c r="F154" s="12">
        <v>5</v>
      </c>
      <c r="G154" s="159"/>
      <c r="H154" s="159"/>
      <c r="I154" s="159"/>
      <c r="J154" s="159"/>
      <c r="K154" s="159"/>
      <c r="L154" s="159"/>
      <c r="M154" s="159"/>
      <c r="N154" s="159"/>
      <c r="O154" s="18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12"/>
      <c r="AB154" s="12"/>
      <c r="AC154" s="7"/>
      <c r="AD154" s="18">
        <v>1</v>
      </c>
      <c r="AE154" s="6"/>
      <c r="AF154" s="12">
        <v>1</v>
      </c>
      <c r="AG154" s="28">
        <v>1</v>
      </c>
      <c r="AH154" s="18"/>
      <c r="AI154" s="6"/>
      <c r="AJ154" s="7"/>
      <c r="AK154" s="18"/>
      <c r="AL154" s="6"/>
      <c r="AM154" s="7"/>
      <c r="AN154" s="18"/>
      <c r="AO154" s="15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>
        <v>1</v>
      </c>
      <c r="BD154" s="7">
        <v>1</v>
      </c>
      <c r="BE154" s="19"/>
      <c r="BF154" s="19"/>
    </row>
    <row r="155" spans="1:58" x14ac:dyDescent="0.25">
      <c r="A155" s="2"/>
      <c r="B155" s="165"/>
      <c r="C155" s="5" t="s">
        <v>151</v>
      </c>
      <c r="D155" s="5">
        <v>35</v>
      </c>
      <c r="E155" s="22"/>
      <c r="F155" s="12"/>
      <c r="G155" s="159"/>
      <c r="H155" s="159"/>
      <c r="I155" s="159"/>
      <c r="J155" s="159"/>
      <c r="K155" s="159"/>
      <c r="L155" s="159"/>
      <c r="M155" s="159"/>
      <c r="N155" s="159"/>
      <c r="O155" s="18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12"/>
      <c r="AB155" s="12"/>
      <c r="AC155" s="7"/>
      <c r="AD155" s="18">
        <v>1</v>
      </c>
      <c r="AE155" s="6"/>
      <c r="AF155" s="12">
        <v>1</v>
      </c>
      <c r="AG155" s="28">
        <v>1</v>
      </c>
      <c r="AH155" s="18"/>
      <c r="AI155" s="6"/>
      <c r="AJ155" s="7"/>
      <c r="AK155" s="18"/>
      <c r="AL155" s="6"/>
      <c r="AM155" s="7"/>
      <c r="AN155" s="18"/>
      <c r="AO155" s="15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>
        <v>1</v>
      </c>
      <c r="BD155" s="7">
        <v>1</v>
      </c>
      <c r="BE155" s="19"/>
      <c r="BF155" s="19"/>
    </row>
    <row r="156" spans="1:58" x14ac:dyDescent="0.25">
      <c r="A156" s="2"/>
      <c r="B156" s="164"/>
      <c r="C156" s="5" t="s">
        <v>152</v>
      </c>
      <c r="D156" s="5">
        <v>70</v>
      </c>
      <c r="E156" s="22"/>
      <c r="F156" s="12">
        <v>20</v>
      </c>
      <c r="G156" s="158"/>
      <c r="H156" s="158"/>
      <c r="I156" s="158"/>
      <c r="J156" s="158"/>
      <c r="K156" s="158"/>
      <c r="L156" s="158"/>
      <c r="M156" s="158"/>
      <c r="N156" s="158"/>
      <c r="O156" s="18">
        <v>1</v>
      </c>
      <c r="P156" s="6"/>
      <c r="Q156" s="6"/>
      <c r="R156" s="6">
        <v>225</v>
      </c>
      <c r="S156" s="6">
        <v>40</v>
      </c>
      <c r="T156" s="6"/>
      <c r="U156" s="6"/>
      <c r="V156" s="6">
        <v>1</v>
      </c>
      <c r="W156" s="6"/>
      <c r="X156" s="6"/>
      <c r="Y156" s="6"/>
      <c r="Z156" s="6"/>
      <c r="AA156" s="12"/>
      <c r="AB156" s="12"/>
      <c r="AC156" s="7"/>
      <c r="AD156" s="18">
        <v>1</v>
      </c>
      <c r="AE156" s="6"/>
      <c r="AF156" s="12">
        <v>1</v>
      </c>
      <c r="AG156" s="28"/>
      <c r="AH156" s="18"/>
      <c r="AI156" s="6"/>
      <c r="AJ156" s="7"/>
      <c r="AK156" s="18"/>
      <c r="AL156" s="6"/>
      <c r="AM156" s="7"/>
      <c r="AN156" s="18">
        <v>1</v>
      </c>
      <c r="AO156" s="15"/>
      <c r="AP156" s="6"/>
      <c r="AQ156" s="6"/>
      <c r="AR156" s="6" t="s">
        <v>290</v>
      </c>
      <c r="AS156" s="6"/>
      <c r="AT156" s="6"/>
      <c r="AU156" s="6">
        <v>1</v>
      </c>
      <c r="AV156" s="6"/>
      <c r="AW156" s="6"/>
      <c r="AX156" s="6"/>
      <c r="AY156" s="6"/>
      <c r="AZ156" s="6"/>
      <c r="BA156" s="6"/>
      <c r="BB156" s="6"/>
      <c r="BC156" s="6"/>
      <c r="BD156" s="7"/>
      <c r="BE156" s="19"/>
      <c r="BF156" s="19"/>
    </row>
    <row r="157" spans="1:58" x14ac:dyDescent="0.25">
      <c r="A157" s="2" t="s">
        <v>66</v>
      </c>
      <c r="B157" s="5" t="s">
        <v>153</v>
      </c>
      <c r="C157" s="5" t="s">
        <v>153</v>
      </c>
      <c r="D157" s="5">
        <v>85</v>
      </c>
      <c r="E157" s="22"/>
      <c r="F157" s="12">
        <v>30</v>
      </c>
      <c r="G157" s="12">
        <v>0</v>
      </c>
      <c r="H157" s="12">
        <v>0</v>
      </c>
      <c r="I157" s="12">
        <v>0</v>
      </c>
      <c r="J157" s="12">
        <v>0</v>
      </c>
      <c r="K157" s="12">
        <v>150</v>
      </c>
      <c r="L157" s="12">
        <v>150</v>
      </c>
      <c r="M157" s="12">
        <v>14.3</v>
      </c>
      <c r="N157" s="12">
        <v>13.3</v>
      </c>
      <c r="O157" s="18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12"/>
      <c r="AB157" s="12"/>
      <c r="AC157" s="7"/>
      <c r="AD157" s="18"/>
      <c r="AE157" s="6"/>
      <c r="AF157" s="12"/>
      <c r="AG157" s="28"/>
      <c r="AH157" s="18">
        <v>1</v>
      </c>
      <c r="AI157" s="6" t="s">
        <v>291</v>
      </c>
      <c r="AJ157" s="7">
        <v>2000</v>
      </c>
      <c r="AK157" s="18"/>
      <c r="AL157" s="6"/>
      <c r="AM157" s="7"/>
      <c r="AN157" s="18">
        <v>1</v>
      </c>
      <c r="AO157" s="15"/>
      <c r="AP157" s="6"/>
      <c r="AQ157" s="6"/>
      <c r="AR157" s="6">
        <v>1410</v>
      </c>
      <c r="AS157" s="6"/>
      <c r="AT157" s="6"/>
      <c r="AU157" s="6"/>
      <c r="AV157" s="6"/>
      <c r="AW157" s="6"/>
      <c r="AX157" s="6"/>
      <c r="AY157" s="6">
        <v>1</v>
      </c>
      <c r="AZ157" s="6"/>
      <c r="BA157" s="6"/>
      <c r="BB157" s="6"/>
      <c r="BC157" s="6"/>
      <c r="BD157" s="7"/>
      <c r="BE157" s="19"/>
      <c r="BF157" s="19"/>
    </row>
    <row r="158" spans="1:58" x14ac:dyDescent="0.25">
      <c r="A158" s="2" t="s">
        <v>66</v>
      </c>
      <c r="B158" s="5" t="s">
        <v>154</v>
      </c>
      <c r="C158" s="5" t="s">
        <v>154</v>
      </c>
      <c r="D158" s="5">
        <v>204</v>
      </c>
      <c r="E158" s="22"/>
      <c r="F158" s="12">
        <v>24</v>
      </c>
      <c r="G158" s="12">
        <v>0</v>
      </c>
      <c r="H158" s="12">
        <v>0</v>
      </c>
      <c r="I158" s="12">
        <v>0</v>
      </c>
      <c r="J158" s="12">
        <v>0</v>
      </c>
      <c r="K158" s="12">
        <v>150</v>
      </c>
      <c r="L158" s="12">
        <v>150</v>
      </c>
      <c r="M158" s="12">
        <v>31.6</v>
      </c>
      <c r="N158" s="12">
        <v>29.5</v>
      </c>
      <c r="O158" s="18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12"/>
      <c r="AB158" s="12"/>
      <c r="AC158" s="7"/>
      <c r="AD158" s="18"/>
      <c r="AE158" s="6"/>
      <c r="AF158" s="12"/>
      <c r="AG158" s="28"/>
      <c r="AH158" s="18">
        <v>1</v>
      </c>
      <c r="AI158" s="6"/>
      <c r="AJ158" s="7">
        <v>1000</v>
      </c>
      <c r="AK158" s="18"/>
      <c r="AL158" s="6"/>
      <c r="AM158" s="7"/>
      <c r="AN158" s="18">
        <v>1</v>
      </c>
      <c r="AO158" s="15"/>
      <c r="AP158" s="6"/>
      <c r="AQ158" s="6"/>
      <c r="AR158" s="6">
        <v>2480</v>
      </c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7"/>
      <c r="BE158" s="19"/>
      <c r="BF158" s="19"/>
    </row>
    <row r="159" spans="1:58" x14ac:dyDescent="0.25">
      <c r="A159" s="2" t="s">
        <v>66</v>
      </c>
      <c r="B159" s="5" t="s">
        <v>155</v>
      </c>
      <c r="C159" s="5" t="s">
        <v>155</v>
      </c>
      <c r="D159" s="5">
        <v>60</v>
      </c>
      <c r="E159" s="22"/>
      <c r="F159" s="12">
        <v>20</v>
      </c>
      <c r="G159" s="12">
        <v>0</v>
      </c>
      <c r="H159" s="12">
        <v>0</v>
      </c>
      <c r="I159" s="12">
        <v>0</v>
      </c>
      <c r="J159" s="12">
        <v>0</v>
      </c>
      <c r="K159" s="12">
        <v>150</v>
      </c>
      <c r="L159" s="12">
        <v>150</v>
      </c>
      <c r="M159" s="12">
        <v>11.8</v>
      </c>
      <c r="N159" s="12">
        <v>11</v>
      </c>
      <c r="O159" s="18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12"/>
      <c r="AB159" s="12"/>
      <c r="AC159" s="7"/>
      <c r="AD159" s="18">
        <v>1</v>
      </c>
      <c r="AE159" s="6"/>
      <c r="AF159" s="12">
        <v>1</v>
      </c>
      <c r="AG159" s="28">
        <v>1</v>
      </c>
      <c r="AH159" s="18"/>
      <c r="AI159" s="6"/>
      <c r="AJ159" s="7"/>
      <c r="AK159" s="18"/>
      <c r="AL159" s="6"/>
      <c r="AM159" s="7"/>
      <c r="AN159" s="18"/>
      <c r="AO159" s="15"/>
      <c r="AP159" s="18">
        <v>1</v>
      </c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7"/>
      <c r="BE159" s="19"/>
      <c r="BF159" s="19"/>
    </row>
    <row r="160" spans="1:58" x14ac:dyDescent="0.25">
      <c r="A160" s="2" t="s">
        <v>66</v>
      </c>
      <c r="B160" s="5" t="s">
        <v>156</v>
      </c>
      <c r="C160" s="5" t="s">
        <v>156</v>
      </c>
      <c r="D160" s="5">
        <v>128</v>
      </c>
      <c r="E160" s="22"/>
      <c r="F160" s="12">
        <v>30</v>
      </c>
      <c r="G160" s="12">
        <v>0</v>
      </c>
      <c r="H160" s="12">
        <v>110</v>
      </c>
      <c r="I160" s="12">
        <v>0</v>
      </c>
      <c r="J160" s="12">
        <v>110</v>
      </c>
      <c r="K160" s="12">
        <v>150</v>
      </c>
      <c r="L160" s="12">
        <v>150</v>
      </c>
      <c r="M160" s="12">
        <v>20.3</v>
      </c>
      <c r="N160" s="12">
        <v>18.8</v>
      </c>
      <c r="O160" s="18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12"/>
      <c r="AB160" s="12"/>
      <c r="AC160" s="7"/>
      <c r="AD160" s="18">
        <v>1</v>
      </c>
      <c r="AE160" s="6">
        <v>1</v>
      </c>
      <c r="AF160" s="12">
        <v>1</v>
      </c>
      <c r="AG160" s="28"/>
      <c r="AH160" s="18">
        <v>1</v>
      </c>
      <c r="AI160" s="6"/>
      <c r="AJ160" s="7"/>
      <c r="AK160" s="18"/>
      <c r="AL160" s="6"/>
      <c r="AM160" s="7"/>
      <c r="AN160" s="18"/>
      <c r="AO160" s="15"/>
      <c r="AP160" s="6">
        <v>1</v>
      </c>
      <c r="AQ160" s="6"/>
      <c r="AR160" s="6"/>
      <c r="AS160" s="6"/>
      <c r="AT160" s="6"/>
      <c r="AU160" s="6">
        <v>1</v>
      </c>
      <c r="AV160" s="6"/>
      <c r="AW160" s="6"/>
      <c r="AX160" s="6"/>
      <c r="AY160" s="6"/>
      <c r="AZ160" s="6"/>
      <c r="BA160" s="6"/>
      <c r="BB160" s="6"/>
      <c r="BC160" s="6"/>
      <c r="BD160" s="7"/>
      <c r="BE160" s="19"/>
      <c r="BF160" s="19"/>
    </row>
    <row r="161" spans="1:58" x14ac:dyDescent="0.25">
      <c r="A161" s="2" t="s">
        <v>66</v>
      </c>
      <c r="B161" s="163" t="s">
        <v>85</v>
      </c>
      <c r="C161" s="5" t="s">
        <v>85</v>
      </c>
      <c r="D161" s="5">
        <v>84</v>
      </c>
      <c r="E161" s="22"/>
      <c r="F161" s="12">
        <v>18</v>
      </c>
      <c r="G161" s="157">
        <v>0</v>
      </c>
      <c r="H161" s="157">
        <v>0</v>
      </c>
      <c r="I161" s="157">
        <v>0</v>
      </c>
      <c r="J161" s="157">
        <v>0</v>
      </c>
      <c r="K161" s="157">
        <v>150</v>
      </c>
      <c r="L161" s="157">
        <v>150</v>
      </c>
      <c r="M161" s="157">
        <v>19</v>
      </c>
      <c r="N161" s="157">
        <v>17.8</v>
      </c>
      <c r="O161" s="18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12"/>
      <c r="AB161" s="12"/>
      <c r="AC161" s="7"/>
      <c r="AD161" s="18">
        <v>1</v>
      </c>
      <c r="AE161" s="6"/>
      <c r="AF161" s="12">
        <v>1</v>
      </c>
      <c r="AG161" s="28"/>
      <c r="AH161" s="18">
        <v>1</v>
      </c>
      <c r="AI161" s="6"/>
      <c r="AJ161" s="7">
        <v>800</v>
      </c>
      <c r="AK161" s="18"/>
      <c r="AL161" s="6"/>
      <c r="AM161" s="7"/>
      <c r="AN161" s="18"/>
      <c r="AO161" s="15"/>
      <c r="AP161" s="18">
        <v>1</v>
      </c>
      <c r="AQ161" s="6"/>
      <c r="AR161" s="6"/>
      <c r="AS161" s="6"/>
      <c r="AT161" s="6"/>
      <c r="AU161" s="6"/>
      <c r="AV161" s="6"/>
      <c r="AW161" s="6">
        <v>1</v>
      </c>
      <c r="AX161" s="6"/>
      <c r="AY161" s="6"/>
      <c r="AZ161" s="6"/>
      <c r="BA161" s="6"/>
      <c r="BB161" s="6"/>
      <c r="BC161" s="6"/>
      <c r="BD161" s="7"/>
      <c r="BE161" s="19"/>
      <c r="BF161" s="19"/>
    </row>
    <row r="162" spans="1:58" x14ac:dyDescent="0.25">
      <c r="A162" s="2"/>
      <c r="B162" s="165"/>
      <c r="C162" s="5" t="s">
        <v>157</v>
      </c>
      <c r="D162" s="5">
        <v>14</v>
      </c>
      <c r="E162" s="22"/>
      <c r="F162" s="12">
        <v>21</v>
      </c>
      <c r="G162" s="159"/>
      <c r="H162" s="159"/>
      <c r="I162" s="159"/>
      <c r="J162" s="159"/>
      <c r="K162" s="159"/>
      <c r="L162" s="159"/>
      <c r="M162" s="159"/>
      <c r="N162" s="159"/>
      <c r="O162" s="18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12"/>
      <c r="AB162" s="12"/>
      <c r="AC162" s="7"/>
      <c r="AD162" s="18">
        <v>1</v>
      </c>
      <c r="AE162" s="6"/>
      <c r="AF162" s="12">
        <v>1</v>
      </c>
      <c r="AG162" s="28"/>
      <c r="AH162" s="18"/>
      <c r="AI162" s="6"/>
      <c r="AJ162" s="7"/>
      <c r="AK162" s="18"/>
      <c r="AL162" s="6"/>
      <c r="AM162" s="7"/>
      <c r="AN162" s="18"/>
      <c r="AO162" s="15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>
        <v>1</v>
      </c>
      <c r="BD162" s="7">
        <v>1</v>
      </c>
      <c r="BE162" s="19"/>
      <c r="BF162" s="19"/>
    </row>
    <row r="163" spans="1:58" x14ac:dyDescent="0.25">
      <c r="A163" s="2"/>
      <c r="B163" s="164"/>
      <c r="C163" s="5" t="s">
        <v>158</v>
      </c>
      <c r="D163" s="5">
        <v>18</v>
      </c>
      <c r="E163" s="22"/>
      <c r="F163" s="12">
        <v>20</v>
      </c>
      <c r="G163" s="158"/>
      <c r="H163" s="158"/>
      <c r="I163" s="158"/>
      <c r="J163" s="158"/>
      <c r="K163" s="158"/>
      <c r="L163" s="158"/>
      <c r="M163" s="158"/>
      <c r="N163" s="158"/>
      <c r="O163" s="18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12"/>
      <c r="AB163" s="12"/>
      <c r="AC163" s="7"/>
      <c r="AD163" s="18">
        <v>1</v>
      </c>
      <c r="AE163" s="6"/>
      <c r="AF163" s="12">
        <v>1</v>
      </c>
      <c r="AG163" s="28"/>
      <c r="AH163" s="18"/>
      <c r="AI163" s="6"/>
      <c r="AJ163" s="7"/>
      <c r="AK163" s="18"/>
      <c r="AL163" s="6"/>
      <c r="AM163" s="7"/>
      <c r="AN163" s="18"/>
      <c r="AO163" s="15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>
        <v>1</v>
      </c>
      <c r="BD163" s="7">
        <v>1</v>
      </c>
      <c r="BE163" s="19"/>
      <c r="BF163" s="19"/>
    </row>
    <row r="164" spans="1:58" x14ac:dyDescent="0.25">
      <c r="A164" s="2" t="s">
        <v>66</v>
      </c>
      <c r="B164" s="163" t="s">
        <v>159</v>
      </c>
      <c r="C164" s="5" t="s">
        <v>159</v>
      </c>
      <c r="D164" s="5">
        <v>270</v>
      </c>
      <c r="E164" s="22"/>
      <c r="F164" s="12">
        <v>60</v>
      </c>
      <c r="G164" s="157">
        <v>439</v>
      </c>
      <c r="H164" s="157">
        <v>410</v>
      </c>
      <c r="I164" s="157">
        <v>329</v>
      </c>
      <c r="J164" s="157">
        <v>307</v>
      </c>
      <c r="K164" s="157">
        <v>150</v>
      </c>
      <c r="L164" s="157">
        <v>150</v>
      </c>
      <c r="M164" s="157">
        <v>68.900000000000006</v>
      </c>
      <c r="N164" s="157">
        <v>64.400000000000006</v>
      </c>
      <c r="O164" s="18"/>
      <c r="P164" s="6" t="s">
        <v>292</v>
      </c>
      <c r="Q164" s="6"/>
      <c r="R164" s="6">
        <v>2983</v>
      </c>
      <c r="S164" s="6"/>
      <c r="T164" s="6"/>
      <c r="U164" s="6">
        <v>1</v>
      </c>
      <c r="V164" s="6"/>
      <c r="W164" s="6"/>
      <c r="X164" s="6"/>
      <c r="Y164" s="6"/>
      <c r="Z164" s="6"/>
      <c r="AA164" s="12">
        <v>1</v>
      </c>
      <c r="AB164" s="12"/>
      <c r="AC164" s="7"/>
      <c r="AD164" s="18"/>
      <c r="AE164" s="6"/>
      <c r="AF164" s="12"/>
      <c r="AG164" s="28"/>
      <c r="AH164" s="18"/>
      <c r="AI164" s="6"/>
      <c r="AJ164" s="7"/>
      <c r="AK164" s="18"/>
      <c r="AL164" s="6"/>
      <c r="AM164" s="7"/>
      <c r="AN164" s="18"/>
      <c r="AO164" s="15"/>
      <c r="AP164" s="6"/>
      <c r="AQ164" s="6"/>
      <c r="AR164" s="6"/>
      <c r="AS164" s="6">
        <v>1</v>
      </c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7"/>
      <c r="BE164" s="19"/>
      <c r="BF164" s="19"/>
    </row>
    <row r="165" spans="1:58" x14ac:dyDescent="0.25">
      <c r="A165" s="2"/>
      <c r="B165" s="165"/>
      <c r="C165" s="5" t="s">
        <v>160</v>
      </c>
      <c r="D165" s="5">
        <v>45</v>
      </c>
      <c r="E165" s="22"/>
      <c r="F165" s="12">
        <v>30</v>
      </c>
      <c r="G165" s="159"/>
      <c r="H165" s="159"/>
      <c r="I165" s="159"/>
      <c r="J165" s="159"/>
      <c r="K165" s="159"/>
      <c r="L165" s="159"/>
      <c r="M165" s="159"/>
      <c r="N165" s="159"/>
      <c r="O165" s="18">
        <v>1</v>
      </c>
      <c r="P165" s="6"/>
      <c r="Q165" s="6"/>
      <c r="R165" s="6">
        <v>840</v>
      </c>
      <c r="S165" s="6">
        <v>40</v>
      </c>
      <c r="T165" s="6">
        <v>1</v>
      </c>
      <c r="U165" s="6">
        <v>1</v>
      </c>
      <c r="V165" s="6"/>
      <c r="W165" s="6"/>
      <c r="X165" s="6"/>
      <c r="Y165" s="6"/>
      <c r="Z165" s="6"/>
      <c r="AA165" s="12"/>
      <c r="AB165" s="12"/>
      <c r="AC165" s="7"/>
      <c r="AD165" s="18"/>
      <c r="AE165" s="6"/>
      <c r="AF165" s="12"/>
      <c r="AG165" s="28"/>
      <c r="AH165" s="18"/>
      <c r="AI165" s="6"/>
      <c r="AJ165" s="7"/>
      <c r="AK165" s="18"/>
      <c r="AL165" s="6"/>
      <c r="AM165" s="7"/>
      <c r="AN165" s="18">
        <v>1</v>
      </c>
      <c r="AO165" s="15"/>
      <c r="AP165" s="6"/>
      <c r="AQ165" s="6"/>
      <c r="AR165" s="6">
        <v>370</v>
      </c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7"/>
      <c r="BE165" s="19"/>
      <c r="BF165" s="19"/>
    </row>
    <row r="166" spans="1:58" x14ac:dyDescent="0.25">
      <c r="A166" s="2"/>
      <c r="B166" s="165"/>
      <c r="C166" s="5" t="s">
        <v>161</v>
      </c>
      <c r="D166" s="5">
        <v>6</v>
      </c>
      <c r="E166" s="22"/>
      <c r="F166" s="12">
        <v>20</v>
      </c>
      <c r="G166" s="159"/>
      <c r="H166" s="159"/>
      <c r="I166" s="159"/>
      <c r="J166" s="159"/>
      <c r="K166" s="159"/>
      <c r="L166" s="159"/>
      <c r="M166" s="159"/>
      <c r="N166" s="159"/>
      <c r="O166" s="18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12"/>
      <c r="AB166" s="12"/>
      <c r="AC166" s="7"/>
      <c r="AD166" s="18">
        <v>1</v>
      </c>
      <c r="AE166" s="6"/>
      <c r="AF166" s="12">
        <v>1</v>
      </c>
      <c r="AG166" s="28"/>
      <c r="AH166" s="18"/>
      <c r="AI166" s="6"/>
      <c r="AJ166" s="7"/>
      <c r="AK166" s="18"/>
      <c r="AL166" s="6"/>
      <c r="AM166" s="7"/>
      <c r="AN166" s="18"/>
      <c r="AO166" s="15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>
        <v>1</v>
      </c>
      <c r="BD166" s="7">
        <v>1</v>
      </c>
      <c r="BE166" s="19"/>
      <c r="BF166" s="19"/>
    </row>
    <row r="167" spans="1:58" x14ac:dyDescent="0.25">
      <c r="A167" s="2"/>
      <c r="B167" s="165"/>
      <c r="C167" s="5" t="s">
        <v>162</v>
      </c>
      <c r="D167" s="5">
        <v>74</v>
      </c>
      <c r="E167" s="22"/>
      <c r="F167" s="12">
        <v>20</v>
      </c>
      <c r="G167" s="159"/>
      <c r="H167" s="159"/>
      <c r="I167" s="159"/>
      <c r="J167" s="159"/>
      <c r="K167" s="159"/>
      <c r="L167" s="159"/>
      <c r="M167" s="159"/>
      <c r="N167" s="159"/>
      <c r="O167" s="18">
        <v>1</v>
      </c>
      <c r="P167" s="6"/>
      <c r="Q167" s="6"/>
      <c r="R167" s="6">
        <v>1010</v>
      </c>
      <c r="S167" s="6">
        <v>50</v>
      </c>
      <c r="T167" s="6">
        <v>1</v>
      </c>
      <c r="U167" s="6">
        <v>1</v>
      </c>
      <c r="V167" s="6"/>
      <c r="W167" s="6"/>
      <c r="X167" s="6"/>
      <c r="Y167" s="6"/>
      <c r="Z167" s="6">
        <v>1</v>
      </c>
      <c r="AA167" s="12"/>
      <c r="AB167" s="12"/>
      <c r="AC167" s="7"/>
      <c r="AD167" s="18"/>
      <c r="AE167" s="6"/>
      <c r="AF167" s="12"/>
      <c r="AG167" s="28"/>
      <c r="AH167" s="18"/>
      <c r="AI167" s="6"/>
      <c r="AJ167" s="7"/>
      <c r="AK167" s="18"/>
      <c r="AL167" s="6"/>
      <c r="AM167" s="7"/>
      <c r="AN167" s="18">
        <v>1</v>
      </c>
      <c r="AO167" s="15"/>
      <c r="AP167" s="6"/>
      <c r="AQ167" s="6"/>
      <c r="AR167" s="6">
        <v>549</v>
      </c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7"/>
      <c r="BE167" s="19"/>
      <c r="BF167" s="19"/>
    </row>
    <row r="168" spans="1:58" x14ac:dyDescent="0.25">
      <c r="A168" s="2"/>
      <c r="B168" s="165"/>
      <c r="C168" s="5" t="s">
        <v>163</v>
      </c>
      <c r="D168" s="5">
        <v>1</v>
      </c>
      <c r="E168" s="22"/>
      <c r="F168" s="12">
        <v>27</v>
      </c>
      <c r="G168" s="159"/>
      <c r="H168" s="159"/>
      <c r="I168" s="159"/>
      <c r="J168" s="159"/>
      <c r="K168" s="159"/>
      <c r="L168" s="159"/>
      <c r="M168" s="159"/>
      <c r="N168" s="159"/>
      <c r="O168" s="18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12"/>
      <c r="AB168" s="12"/>
      <c r="AC168" s="7"/>
      <c r="AD168" s="18">
        <v>1</v>
      </c>
      <c r="AE168" s="6"/>
      <c r="AF168" s="12">
        <v>1</v>
      </c>
      <c r="AG168" s="28"/>
      <c r="AH168" s="18"/>
      <c r="AI168" s="6"/>
      <c r="AJ168" s="7"/>
      <c r="AK168" s="18"/>
      <c r="AL168" s="6"/>
      <c r="AM168" s="7"/>
      <c r="AN168" s="18"/>
      <c r="AO168" s="15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>
        <v>1</v>
      </c>
      <c r="BD168" s="7">
        <v>1</v>
      </c>
      <c r="BE168" s="19"/>
      <c r="BF168" s="19"/>
    </row>
    <row r="169" spans="1:58" x14ac:dyDescent="0.25">
      <c r="A169" s="2"/>
      <c r="B169" s="164"/>
      <c r="C169" s="5" t="s">
        <v>164</v>
      </c>
      <c r="D169" s="5">
        <v>5</v>
      </c>
      <c r="E169" s="22"/>
      <c r="F169" s="12">
        <v>20</v>
      </c>
      <c r="G169" s="158"/>
      <c r="H169" s="158"/>
      <c r="I169" s="158"/>
      <c r="J169" s="158"/>
      <c r="K169" s="158"/>
      <c r="L169" s="158"/>
      <c r="M169" s="158"/>
      <c r="N169" s="158"/>
      <c r="O169" s="18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12"/>
      <c r="AB169" s="12"/>
      <c r="AC169" s="7"/>
      <c r="AD169" s="18">
        <v>1</v>
      </c>
      <c r="AE169" s="6"/>
      <c r="AF169" s="12">
        <v>1</v>
      </c>
      <c r="AG169" s="28"/>
      <c r="AH169" s="18"/>
      <c r="AI169" s="6"/>
      <c r="AJ169" s="7"/>
      <c r="AK169" s="18"/>
      <c r="AL169" s="6"/>
      <c r="AM169" s="7"/>
      <c r="AN169" s="18"/>
      <c r="AO169" s="15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>
        <v>1</v>
      </c>
      <c r="BD169" s="7">
        <v>1</v>
      </c>
      <c r="BE169" s="19"/>
      <c r="BF169" s="19"/>
    </row>
    <row r="170" spans="1:58" x14ac:dyDescent="0.25">
      <c r="A170" s="2" t="s">
        <v>66</v>
      </c>
      <c r="B170" s="5" t="s">
        <v>165</v>
      </c>
      <c r="C170" s="5" t="s">
        <v>165</v>
      </c>
      <c r="D170" s="5">
        <v>180</v>
      </c>
      <c r="E170" s="22"/>
      <c r="F170" s="12">
        <v>22</v>
      </c>
      <c r="G170" s="12">
        <v>0</v>
      </c>
      <c r="H170" s="12">
        <v>0</v>
      </c>
      <c r="I170" s="12">
        <v>0</v>
      </c>
      <c r="J170" s="12">
        <v>0</v>
      </c>
      <c r="K170" s="12">
        <v>150</v>
      </c>
      <c r="L170" s="12">
        <v>150</v>
      </c>
      <c r="M170" s="12">
        <v>28.1</v>
      </c>
      <c r="N170" s="12">
        <v>26</v>
      </c>
      <c r="O170" s="18">
        <v>1</v>
      </c>
      <c r="P170" s="6"/>
      <c r="Q170" s="6"/>
      <c r="R170" s="6">
        <v>820</v>
      </c>
      <c r="S170" s="6">
        <v>60</v>
      </c>
      <c r="T170" s="6"/>
      <c r="U170" s="6"/>
      <c r="V170" s="6">
        <v>1</v>
      </c>
      <c r="W170" s="6"/>
      <c r="X170" s="6"/>
      <c r="Y170" s="6"/>
      <c r="Z170" s="6"/>
      <c r="AA170" s="12"/>
      <c r="AB170" s="12"/>
      <c r="AC170" s="7"/>
      <c r="AD170" s="18">
        <v>1</v>
      </c>
      <c r="AE170" s="6"/>
      <c r="AF170" s="12">
        <v>1</v>
      </c>
      <c r="AG170" s="28"/>
      <c r="AH170" s="18"/>
      <c r="AI170" s="6"/>
      <c r="AJ170" s="7"/>
      <c r="AK170" s="18"/>
      <c r="AL170" s="6"/>
      <c r="AM170" s="7"/>
      <c r="AN170" s="18">
        <v>1</v>
      </c>
      <c r="AO170" s="15"/>
      <c r="AP170" s="6"/>
      <c r="AQ170" s="6"/>
      <c r="AR170" s="6"/>
      <c r="AS170" s="6"/>
      <c r="AT170" s="6"/>
      <c r="AU170" s="6"/>
      <c r="AV170" s="6"/>
      <c r="AW170" s="6">
        <v>1</v>
      </c>
      <c r="AX170" s="6"/>
      <c r="AY170" s="6"/>
      <c r="AZ170" s="6"/>
      <c r="BA170" s="6"/>
      <c r="BB170" s="6"/>
      <c r="BC170" s="6"/>
      <c r="BD170" s="7"/>
      <c r="BE170" s="19"/>
      <c r="BF170" s="19"/>
    </row>
    <row r="171" spans="1:58" x14ac:dyDescent="0.25">
      <c r="A171" s="2" t="s">
        <v>66</v>
      </c>
      <c r="B171" s="5" t="s">
        <v>166</v>
      </c>
      <c r="C171" s="5" t="s">
        <v>166</v>
      </c>
      <c r="D171" s="5">
        <v>202</v>
      </c>
      <c r="E171" s="22"/>
      <c r="F171" s="12">
        <v>100</v>
      </c>
      <c r="G171" s="12">
        <v>0</v>
      </c>
      <c r="H171" s="12">
        <v>0</v>
      </c>
      <c r="I171" s="12">
        <v>0</v>
      </c>
      <c r="J171" s="12">
        <v>0</v>
      </c>
      <c r="K171" s="12">
        <v>150</v>
      </c>
      <c r="L171" s="12">
        <v>150</v>
      </c>
      <c r="M171" s="12">
        <v>34.4</v>
      </c>
      <c r="N171" s="12">
        <v>32</v>
      </c>
      <c r="O171" s="18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12"/>
      <c r="AB171" s="12"/>
      <c r="AC171" s="7"/>
      <c r="AD171" s="18">
        <v>1</v>
      </c>
      <c r="AE171" s="6"/>
      <c r="AF171" s="12">
        <v>1</v>
      </c>
      <c r="AG171" s="28"/>
      <c r="AH171" s="18">
        <v>1</v>
      </c>
      <c r="AI171" s="6"/>
      <c r="AJ171" s="7"/>
      <c r="AK171" s="18"/>
      <c r="AL171" s="6"/>
      <c r="AM171" s="7"/>
      <c r="AN171" s="18"/>
      <c r="AO171" s="15"/>
      <c r="AP171" s="6">
        <v>1</v>
      </c>
      <c r="AQ171" s="6"/>
      <c r="AR171" s="6">
        <v>750</v>
      </c>
      <c r="AS171" s="6"/>
      <c r="AT171" s="6"/>
      <c r="AU171" s="6"/>
      <c r="AV171" s="6"/>
      <c r="AW171" s="6">
        <v>1</v>
      </c>
      <c r="AX171" s="6"/>
      <c r="AY171" s="6"/>
      <c r="AZ171" s="6"/>
      <c r="BA171" s="6"/>
      <c r="BB171" s="6"/>
      <c r="BC171" s="6"/>
      <c r="BD171" s="7"/>
      <c r="BE171" s="19"/>
      <c r="BF171" s="19"/>
    </row>
    <row r="172" spans="1:58" x14ac:dyDescent="0.25">
      <c r="A172" s="2" t="s">
        <v>66</v>
      </c>
      <c r="B172" s="5" t="s">
        <v>167</v>
      </c>
      <c r="C172" s="5" t="s">
        <v>167</v>
      </c>
      <c r="D172" s="5">
        <v>243</v>
      </c>
      <c r="E172" s="22"/>
      <c r="F172" s="12">
        <v>30</v>
      </c>
      <c r="G172" s="12">
        <v>210</v>
      </c>
      <c r="H172" s="12">
        <v>195</v>
      </c>
      <c r="I172" s="12">
        <v>0</v>
      </c>
      <c r="J172" s="12">
        <v>0</v>
      </c>
      <c r="K172" s="12">
        <v>150</v>
      </c>
      <c r="L172" s="12">
        <v>150</v>
      </c>
      <c r="M172" s="12">
        <v>38</v>
      </c>
      <c r="N172" s="12">
        <v>35.299999999999997</v>
      </c>
      <c r="O172" s="18">
        <v>1</v>
      </c>
      <c r="P172" s="6" t="s">
        <v>293</v>
      </c>
      <c r="Q172" s="6"/>
      <c r="R172" s="6">
        <v>2226</v>
      </c>
      <c r="S172" s="6">
        <v>200</v>
      </c>
      <c r="T172" s="6">
        <v>1</v>
      </c>
      <c r="U172" s="6"/>
      <c r="V172" s="6">
        <v>1</v>
      </c>
      <c r="W172" s="6"/>
      <c r="X172" s="6"/>
      <c r="Y172" s="6"/>
      <c r="Z172" s="6"/>
      <c r="AA172" s="12"/>
      <c r="AB172" s="12"/>
      <c r="AC172" s="7" t="s">
        <v>179</v>
      </c>
      <c r="AD172" s="18">
        <v>1</v>
      </c>
      <c r="AE172" s="6">
        <v>1</v>
      </c>
      <c r="AF172" s="12"/>
      <c r="AG172" s="28"/>
      <c r="AH172" s="18"/>
      <c r="AI172" s="6"/>
      <c r="AJ172" s="7"/>
      <c r="AK172" s="18"/>
      <c r="AL172" s="6"/>
      <c r="AM172" s="7"/>
      <c r="AN172" s="18">
        <v>1</v>
      </c>
      <c r="AO172" s="15"/>
      <c r="AP172" s="6"/>
      <c r="AQ172" s="6"/>
      <c r="AR172" s="6"/>
      <c r="AS172" s="6"/>
      <c r="AT172" s="6"/>
      <c r="AU172" s="6"/>
      <c r="AV172" s="6"/>
      <c r="AW172" s="6">
        <v>1</v>
      </c>
      <c r="AX172" s="6"/>
      <c r="AY172" s="6"/>
      <c r="AZ172" s="6"/>
      <c r="BA172" s="6"/>
      <c r="BB172" s="6"/>
      <c r="BC172" s="6"/>
      <c r="BD172" s="7"/>
      <c r="BE172" s="19"/>
      <c r="BF172" s="19"/>
    </row>
    <row r="173" spans="1:58" x14ac:dyDescent="0.25">
      <c r="A173" s="2" t="s">
        <v>66</v>
      </c>
      <c r="B173" s="163" t="s">
        <v>168</v>
      </c>
      <c r="C173" s="5" t="s">
        <v>168</v>
      </c>
      <c r="D173" s="5">
        <v>2566</v>
      </c>
      <c r="E173" s="22"/>
      <c r="F173" s="12"/>
      <c r="G173" s="157">
        <v>2899</v>
      </c>
      <c r="H173" s="157">
        <v>2709</v>
      </c>
      <c r="I173" s="157">
        <v>2699</v>
      </c>
      <c r="J173" s="157">
        <v>2523</v>
      </c>
      <c r="K173" s="157">
        <v>217</v>
      </c>
      <c r="L173" s="157">
        <v>221</v>
      </c>
      <c r="M173" s="157">
        <v>690.7</v>
      </c>
      <c r="N173" s="157">
        <v>655.4</v>
      </c>
      <c r="O173" s="18">
        <v>1</v>
      </c>
      <c r="P173" s="6"/>
      <c r="Q173" s="6"/>
      <c r="R173" s="6">
        <v>15520</v>
      </c>
      <c r="S173" s="6">
        <v>2300</v>
      </c>
      <c r="T173" s="6"/>
      <c r="U173" s="6"/>
      <c r="V173" s="6"/>
      <c r="W173" s="6"/>
      <c r="X173" s="6"/>
      <c r="Y173" s="6"/>
      <c r="Z173" s="6"/>
      <c r="AA173" s="12">
        <v>1</v>
      </c>
      <c r="AB173" s="12"/>
      <c r="AC173" s="7"/>
      <c r="AD173" s="18">
        <v>1</v>
      </c>
      <c r="AE173" s="6"/>
      <c r="AF173" s="12">
        <v>1</v>
      </c>
      <c r="AG173" s="28"/>
      <c r="AH173" s="18"/>
      <c r="AI173" s="6"/>
      <c r="AJ173" s="7"/>
      <c r="AK173" s="18"/>
      <c r="AL173" s="6"/>
      <c r="AM173" s="7"/>
      <c r="AN173" s="18">
        <v>1</v>
      </c>
      <c r="AO173" s="15"/>
      <c r="AP173" s="6"/>
      <c r="AQ173" s="6"/>
      <c r="AR173" s="6">
        <v>400</v>
      </c>
      <c r="AS173" s="6">
        <v>1</v>
      </c>
      <c r="AT173" s="6">
        <v>1000</v>
      </c>
      <c r="AU173" s="6"/>
      <c r="AV173" s="6"/>
      <c r="AW173" s="6"/>
      <c r="AX173" s="6"/>
      <c r="AY173" s="6"/>
      <c r="AZ173" s="6"/>
      <c r="BA173" s="6"/>
      <c r="BB173" s="6"/>
      <c r="BC173" s="6"/>
      <c r="BD173" s="7"/>
      <c r="BE173" s="19"/>
      <c r="BF173" s="191" t="s">
        <v>294</v>
      </c>
    </row>
    <row r="174" spans="1:58" x14ac:dyDescent="0.25">
      <c r="A174" s="2"/>
      <c r="B174" s="165"/>
      <c r="C174" s="5" t="s">
        <v>169</v>
      </c>
      <c r="D174" s="5">
        <v>46</v>
      </c>
      <c r="E174" s="22"/>
      <c r="F174" s="12">
        <v>15</v>
      </c>
      <c r="G174" s="159"/>
      <c r="H174" s="159"/>
      <c r="I174" s="159"/>
      <c r="J174" s="159"/>
      <c r="K174" s="159"/>
      <c r="L174" s="159"/>
      <c r="M174" s="159"/>
      <c r="N174" s="159"/>
      <c r="O174" s="18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12"/>
      <c r="AB174" s="12"/>
      <c r="AC174" s="7"/>
      <c r="AD174" s="18">
        <v>1</v>
      </c>
      <c r="AE174" s="6"/>
      <c r="AF174" s="12">
        <v>1</v>
      </c>
      <c r="AG174" s="28">
        <v>1</v>
      </c>
      <c r="AH174" s="18"/>
      <c r="AI174" s="6"/>
      <c r="AJ174" s="7"/>
      <c r="AK174" s="18"/>
      <c r="AL174" s="6"/>
      <c r="AM174" s="7"/>
      <c r="AN174" s="18">
        <v>1</v>
      </c>
      <c r="AO174" s="15"/>
      <c r="AP174" s="6"/>
      <c r="AQ174" s="6"/>
      <c r="AR174" s="6">
        <v>1375</v>
      </c>
      <c r="AS174" s="6"/>
      <c r="AT174" s="6"/>
      <c r="AU174" s="6">
        <v>1</v>
      </c>
      <c r="AV174" s="6"/>
      <c r="AW174" s="6">
        <v>1</v>
      </c>
      <c r="AX174" s="6"/>
      <c r="AY174" s="6"/>
      <c r="AZ174" s="6"/>
      <c r="BA174" s="6"/>
      <c r="BB174" s="6">
        <v>415</v>
      </c>
      <c r="BC174" s="6"/>
      <c r="BD174" s="7"/>
      <c r="BE174" s="19"/>
      <c r="BF174" s="192"/>
    </row>
    <row r="175" spans="1:58" x14ac:dyDescent="0.25">
      <c r="A175" s="2"/>
      <c r="B175" s="165"/>
      <c r="C175" s="5" t="s">
        <v>170</v>
      </c>
      <c r="D175" s="5">
        <v>50</v>
      </c>
      <c r="E175" s="22"/>
      <c r="F175" s="12">
        <v>15</v>
      </c>
      <c r="G175" s="159"/>
      <c r="H175" s="159"/>
      <c r="I175" s="159"/>
      <c r="J175" s="159"/>
      <c r="K175" s="159"/>
      <c r="L175" s="159"/>
      <c r="M175" s="159"/>
      <c r="N175" s="159"/>
      <c r="O175" s="18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12"/>
      <c r="AB175" s="12"/>
      <c r="AC175" s="7"/>
      <c r="AD175" s="18">
        <v>1</v>
      </c>
      <c r="AE175" s="6"/>
      <c r="AF175" s="12">
        <v>1</v>
      </c>
      <c r="AG175" s="28">
        <v>1</v>
      </c>
      <c r="AH175" s="18"/>
      <c r="AI175" s="6"/>
      <c r="AJ175" s="7"/>
      <c r="AK175" s="18"/>
      <c r="AL175" s="6"/>
      <c r="AM175" s="7"/>
      <c r="AN175" s="18"/>
      <c r="AO175" s="15">
        <v>1</v>
      </c>
      <c r="AP175" s="6"/>
      <c r="AQ175" s="6"/>
      <c r="AR175" s="6">
        <v>1135</v>
      </c>
      <c r="AS175" s="6"/>
      <c r="AT175" s="6"/>
      <c r="AU175" s="6"/>
      <c r="AV175" s="6"/>
      <c r="AW175" s="6">
        <v>1</v>
      </c>
      <c r="AX175" s="6"/>
      <c r="AY175" s="6"/>
      <c r="AZ175" s="6"/>
      <c r="BA175" s="6"/>
      <c r="BB175" s="6"/>
      <c r="BC175" s="6"/>
      <c r="BD175" s="7"/>
      <c r="BE175" s="19"/>
      <c r="BF175" s="192"/>
    </row>
    <row r="176" spans="1:58" x14ac:dyDescent="0.25">
      <c r="A176" s="2"/>
      <c r="B176" s="165"/>
      <c r="C176" s="5" t="s">
        <v>171</v>
      </c>
      <c r="D176" s="5">
        <v>136</v>
      </c>
      <c r="E176" s="22"/>
      <c r="F176" s="12">
        <v>40</v>
      </c>
      <c r="G176" s="159"/>
      <c r="H176" s="159"/>
      <c r="I176" s="159"/>
      <c r="J176" s="159"/>
      <c r="K176" s="159"/>
      <c r="L176" s="159"/>
      <c r="M176" s="159"/>
      <c r="N176" s="159"/>
      <c r="O176" s="18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12"/>
      <c r="AB176" s="12"/>
      <c r="AC176" s="7"/>
      <c r="AD176" s="18">
        <v>1</v>
      </c>
      <c r="AE176" s="6"/>
      <c r="AF176" s="12">
        <v>1</v>
      </c>
      <c r="AG176" s="28">
        <v>1</v>
      </c>
      <c r="AH176" s="18"/>
      <c r="AI176" s="6"/>
      <c r="AJ176" s="7"/>
      <c r="AK176" s="18"/>
      <c r="AL176" s="6"/>
      <c r="AM176" s="7"/>
      <c r="AN176" s="18"/>
      <c r="AO176" s="15">
        <v>1</v>
      </c>
      <c r="AP176" s="6"/>
      <c r="AQ176" s="6"/>
      <c r="AR176" s="6">
        <v>1275</v>
      </c>
      <c r="AS176" s="6"/>
      <c r="AT176" s="6"/>
      <c r="AU176" s="6"/>
      <c r="AV176" s="6"/>
      <c r="AW176" s="6">
        <v>1</v>
      </c>
      <c r="AX176" s="6"/>
      <c r="AY176" s="6"/>
      <c r="AZ176" s="6"/>
      <c r="BA176" s="6"/>
      <c r="BB176" s="6"/>
      <c r="BC176" s="6"/>
      <c r="BD176" s="7"/>
      <c r="BE176" s="19"/>
      <c r="BF176" s="192"/>
    </row>
    <row r="177" spans="1:58" x14ac:dyDescent="0.25">
      <c r="A177" s="2"/>
      <c r="B177" s="165"/>
      <c r="C177" s="5" t="s">
        <v>172</v>
      </c>
      <c r="D177" s="5">
        <v>156</v>
      </c>
      <c r="E177" s="22"/>
      <c r="F177" s="12">
        <v>60</v>
      </c>
      <c r="G177" s="159"/>
      <c r="H177" s="159"/>
      <c r="I177" s="159"/>
      <c r="J177" s="159"/>
      <c r="K177" s="159"/>
      <c r="L177" s="159"/>
      <c r="M177" s="159"/>
      <c r="N177" s="159"/>
      <c r="O177" s="18">
        <v>1</v>
      </c>
      <c r="P177" s="6"/>
      <c r="Q177" s="6"/>
      <c r="R177" s="6">
        <v>1800</v>
      </c>
      <c r="S177" s="6">
        <v>140</v>
      </c>
      <c r="T177" s="6">
        <v>1</v>
      </c>
      <c r="U177" s="6"/>
      <c r="V177" s="6"/>
      <c r="W177" s="6"/>
      <c r="X177" s="6"/>
      <c r="Y177" s="6"/>
      <c r="Z177" s="6"/>
      <c r="AA177" s="12"/>
      <c r="AB177" s="12"/>
      <c r="AC177" s="7"/>
      <c r="AD177" s="18">
        <v>1</v>
      </c>
      <c r="AE177" s="6"/>
      <c r="AF177" s="12">
        <v>1</v>
      </c>
      <c r="AG177" s="28"/>
      <c r="AH177" s="18"/>
      <c r="AI177" s="6"/>
      <c r="AJ177" s="7"/>
      <c r="AK177" s="18"/>
      <c r="AL177" s="6"/>
      <c r="AM177" s="7"/>
      <c r="AN177" s="18">
        <v>1</v>
      </c>
      <c r="AO177" s="15"/>
      <c r="AP177" s="6"/>
      <c r="AQ177" s="6"/>
      <c r="AR177" s="6">
        <v>50</v>
      </c>
      <c r="AS177" s="6"/>
      <c r="AT177" s="6"/>
      <c r="AU177" s="6"/>
      <c r="AV177" s="6"/>
      <c r="AW177" s="6">
        <v>1</v>
      </c>
      <c r="AX177" s="6"/>
      <c r="AY177" s="6"/>
      <c r="AZ177" s="6"/>
      <c r="BA177" s="6"/>
      <c r="BB177" s="6"/>
      <c r="BC177" s="6"/>
      <c r="BD177" s="7"/>
      <c r="BE177" s="19"/>
      <c r="BF177" s="192"/>
    </row>
    <row r="178" spans="1:58" x14ac:dyDescent="0.25">
      <c r="A178" s="2"/>
      <c r="B178" s="164"/>
      <c r="C178" s="5" t="s">
        <v>173</v>
      </c>
      <c r="D178" s="5">
        <v>103</v>
      </c>
      <c r="E178" s="22"/>
      <c r="F178" s="12">
        <v>50</v>
      </c>
      <c r="G178" s="158"/>
      <c r="H178" s="158"/>
      <c r="I178" s="158"/>
      <c r="J178" s="158"/>
      <c r="K178" s="158"/>
      <c r="L178" s="158"/>
      <c r="M178" s="158"/>
      <c r="N178" s="158"/>
      <c r="O178" s="18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12"/>
      <c r="AB178" s="12"/>
      <c r="AC178" s="7"/>
      <c r="AD178" s="18">
        <v>1</v>
      </c>
      <c r="AE178" s="6"/>
      <c r="AF178" s="12">
        <v>1</v>
      </c>
      <c r="AG178" s="28"/>
      <c r="AH178" s="18"/>
      <c r="AI178" s="6"/>
      <c r="AJ178" s="7"/>
      <c r="AK178" s="18"/>
      <c r="AL178" s="6"/>
      <c r="AM178" s="7"/>
      <c r="AN178" s="18"/>
      <c r="AO178" s="15">
        <v>1</v>
      </c>
      <c r="AP178" s="6"/>
      <c r="AQ178" s="6"/>
      <c r="AR178" s="6">
        <v>1430</v>
      </c>
      <c r="AS178" s="6"/>
      <c r="AT178" s="6"/>
      <c r="AU178" s="6"/>
      <c r="AV178" s="6"/>
      <c r="AW178" s="6">
        <v>1</v>
      </c>
      <c r="AX178" s="6"/>
      <c r="AY178" s="6"/>
      <c r="AZ178" s="6"/>
      <c r="BA178" s="6"/>
      <c r="BB178" s="6"/>
      <c r="BC178" s="6"/>
      <c r="BD178" s="7"/>
      <c r="BE178" s="19"/>
      <c r="BF178" s="193"/>
    </row>
    <row r="179" spans="1:58" x14ac:dyDescent="0.25">
      <c r="A179" s="8"/>
      <c r="B179" s="9" t="s">
        <v>174</v>
      </c>
      <c r="C179" s="9"/>
      <c r="D179" s="9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8">
        <f>SUM(O6:O178)</f>
        <v>86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13"/>
      <c r="AB179" s="13"/>
      <c r="AC179" s="10"/>
      <c r="AD179" s="8">
        <f t="shared" ref="AD179:AY179" si="0">SUM(AD6:AD178)</f>
        <v>111</v>
      </c>
      <c r="AE179" s="9"/>
      <c r="AF179" s="13"/>
      <c r="AG179" s="29"/>
      <c r="AH179" s="8"/>
      <c r="AI179" s="9"/>
      <c r="AJ179" s="10"/>
      <c r="AK179" s="8"/>
      <c r="AL179" s="9"/>
      <c r="AM179" s="10"/>
      <c r="AN179" s="8">
        <f t="shared" si="0"/>
        <v>32</v>
      </c>
      <c r="AO179" s="16"/>
      <c r="AP179" s="9"/>
      <c r="AQ179" s="9"/>
      <c r="AR179" s="9"/>
      <c r="AS179" s="9"/>
      <c r="AT179" s="9"/>
      <c r="AU179" s="9"/>
      <c r="AV179" s="9"/>
      <c r="AW179" s="9"/>
      <c r="AX179" s="9"/>
      <c r="AY179" s="9">
        <f t="shared" si="0"/>
        <v>6</v>
      </c>
      <c r="AZ179" s="9"/>
      <c r="BA179" s="9"/>
      <c r="BB179" s="9"/>
      <c r="BC179" s="9"/>
      <c r="BD179" s="10"/>
      <c r="BE179" s="20"/>
      <c r="BF179" s="20"/>
    </row>
    <row r="180" spans="1:58" x14ac:dyDescent="0.25">
      <c r="D180">
        <f>SUM(D6:D178)</f>
        <v>32446</v>
      </c>
      <c r="E180">
        <f t="shared" ref="E180:BE180" si="1">SUM(E6:E178)</f>
        <v>0</v>
      </c>
      <c r="F180">
        <f t="shared" si="1"/>
        <v>5285</v>
      </c>
      <c r="G180">
        <f t="shared" si="1"/>
        <v>28432</v>
      </c>
      <c r="H180">
        <f t="shared" si="1"/>
        <v>27698</v>
      </c>
      <c r="I180">
        <f t="shared" si="1"/>
        <v>22462</v>
      </c>
      <c r="J180">
        <f t="shared" si="1"/>
        <v>22940</v>
      </c>
      <c r="K180">
        <f t="shared" si="1"/>
        <v>9618</v>
      </c>
      <c r="L180">
        <f t="shared" si="1"/>
        <v>9630</v>
      </c>
      <c r="M180">
        <f t="shared" si="1"/>
        <v>5686.9000000000005</v>
      </c>
      <c r="N180">
        <f t="shared" si="1"/>
        <v>5313.9000000000005</v>
      </c>
      <c r="O180">
        <f t="shared" si="1"/>
        <v>86</v>
      </c>
      <c r="P180">
        <f t="shared" si="1"/>
        <v>2008</v>
      </c>
      <c r="Q180">
        <f t="shared" si="1"/>
        <v>2115</v>
      </c>
      <c r="R180">
        <f t="shared" si="1"/>
        <v>176156</v>
      </c>
      <c r="S180">
        <f t="shared" si="1"/>
        <v>16998.8</v>
      </c>
      <c r="T180">
        <f t="shared" si="1"/>
        <v>39</v>
      </c>
      <c r="U180">
        <f t="shared" si="1"/>
        <v>19</v>
      </c>
      <c r="V180">
        <f t="shared" si="1"/>
        <v>37</v>
      </c>
      <c r="W180">
        <f t="shared" si="1"/>
        <v>4</v>
      </c>
      <c r="X180">
        <f t="shared" si="1"/>
        <v>6</v>
      </c>
      <c r="Y180">
        <f t="shared" si="1"/>
        <v>1</v>
      </c>
      <c r="Z180">
        <f t="shared" si="1"/>
        <v>12</v>
      </c>
      <c r="AA180">
        <f t="shared" si="1"/>
        <v>17</v>
      </c>
      <c r="AB180">
        <f t="shared" si="1"/>
        <v>2560</v>
      </c>
      <c r="AC180">
        <f t="shared" si="1"/>
        <v>0</v>
      </c>
      <c r="AD180">
        <f t="shared" si="1"/>
        <v>111</v>
      </c>
      <c r="AE180">
        <f t="shared" si="1"/>
        <v>12</v>
      </c>
      <c r="AF180">
        <f t="shared" si="1"/>
        <v>104</v>
      </c>
      <c r="AG180">
        <f t="shared" si="1"/>
        <v>43</v>
      </c>
      <c r="AH180">
        <f t="shared" si="1"/>
        <v>31</v>
      </c>
      <c r="AI180">
        <f t="shared" si="1"/>
        <v>0</v>
      </c>
      <c r="AJ180">
        <f t="shared" si="1"/>
        <v>7472</v>
      </c>
      <c r="AK180">
        <f t="shared" si="1"/>
        <v>14</v>
      </c>
      <c r="AL180">
        <f t="shared" si="1"/>
        <v>12042</v>
      </c>
      <c r="AM180">
        <f t="shared" si="1"/>
        <v>22320</v>
      </c>
      <c r="AN180">
        <f t="shared" si="1"/>
        <v>32</v>
      </c>
      <c r="AO180">
        <f t="shared" si="1"/>
        <v>7</v>
      </c>
      <c r="AP180">
        <f t="shared" si="1"/>
        <v>36</v>
      </c>
      <c r="AQ180">
        <f t="shared" si="1"/>
        <v>3</v>
      </c>
      <c r="AR180">
        <f t="shared" si="1"/>
        <v>79049</v>
      </c>
      <c r="AS180">
        <f t="shared" si="1"/>
        <v>11</v>
      </c>
      <c r="AT180">
        <f t="shared" si="1"/>
        <v>7600</v>
      </c>
      <c r="AU180">
        <f t="shared" si="1"/>
        <v>9</v>
      </c>
      <c r="AV180">
        <f t="shared" si="1"/>
        <v>10</v>
      </c>
      <c r="AW180">
        <f t="shared" si="1"/>
        <v>49</v>
      </c>
      <c r="AX180">
        <f t="shared" si="1"/>
        <v>1</v>
      </c>
      <c r="AY180">
        <f t="shared" si="1"/>
        <v>6</v>
      </c>
      <c r="AZ180">
        <f t="shared" si="1"/>
        <v>3</v>
      </c>
      <c r="BA180">
        <f t="shared" si="1"/>
        <v>1</v>
      </c>
      <c r="BB180">
        <f t="shared" si="1"/>
        <v>1405</v>
      </c>
      <c r="BC180">
        <f t="shared" si="1"/>
        <v>49</v>
      </c>
      <c r="BD180">
        <f t="shared" si="1"/>
        <v>50</v>
      </c>
      <c r="BE180">
        <f t="shared" si="1"/>
        <v>7</v>
      </c>
    </row>
    <row r="186" spans="1:58" x14ac:dyDescent="0.25">
      <c r="G186" s="1"/>
    </row>
    <row r="187" spans="1:58" ht="23.25" customHeight="1" x14ac:dyDescent="0.25">
      <c r="AC187" t="s">
        <v>175</v>
      </c>
      <c r="AD187">
        <v>86</v>
      </c>
    </row>
    <row r="188" spans="1:58" ht="22.5" customHeight="1" x14ac:dyDescent="0.25">
      <c r="H188" s="38"/>
      <c r="I188" s="43" t="s">
        <v>297</v>
      </c>
      <c r="J188" s="43" t="s">
        <v>296</v>
      </c>
      <c r="AC188" t="s">
        <v>177</v>
      </c>
      <c r="AD188">
        <v>111</v>
      </c>
    </row>
    <row r="189" spans="1:58" ht="28.5" customHeight="1" x14ac:dyDescent="0.25">
      <c r="H189" s="148" t="s">
        <v>302</v>
      </c>
      <c r="I189" s="149">
        <f>H180</f>
        <v>27698</v>
      </c>
      <c r="J189" s="149">
        <f>G180</f>
        <v>28432</v>
      </c>
      <c r="AC189" t="s">
        <v>295</v>
      </c>
      <c r="AD189">
        <v>31</v>
      </c>
    </row>
    <row r="190" spans="1:58" x14ac:dyDescent="0.25">
      <c r="H190" s="148"/>
      <c r="I190" s="149"/>
      <c r="J190" s="149"/>
      <c r="AC190" t="s">
        <v>195</v>
      </c>
      <c r="AD190">
        <v>14</v>
      </c>
    </row>
    <row r="191" spans="1:58" ht="34.5" customHeight="1" x14ac:dyDescent="0.25">
      <c r="H191" s="148" t="s">
        <v>303</v>
      </c>
      <c r="I191" s="149">
        <f>J180</f>
        <v>22940</v>
      </c>
      <c r="J191" s="149">
        <f>I180</f>
        <v>22462</v>
      </c>
    </row>
    <row r="192" spans="1:58" x14ac:dyDescent="0.25">
      <c r="H192" s="148"/>
      <c r="I192" s="149"/>
      <c r="J192" s="149"/>
    </row>
    <row r="193" spans="8:10" ht="31.5" customHeight="1" x14ac:dyDescent="0.25">
      <c r="H193" s="148" t="s">
        <v>301</v>
      </c>
      <c r="I193" s="149">
        <f>L180</f>
        <v>9630</v>
      </c>
      <c r="J193" s="149">
        <f>K180</f>
        <v>9618</v>
      </c>
    </row>
    <row r="194" spans="8:10" x14ac:dyDescent="0.25">
      <c r="H194" s="148"/>
      <c r="I194" s="149"/>
      <c r="J194" s="149"/>
    </row>
    <row r="195" spans="8:10" ht="26.25" customHeight="1" x14ac:dyDescent="0.25">
      <c r="H195" s="150" t="s">
        <v>300</v>
      </c>
      <c r="I195" s="149">
        <f>N180</f>
        <v>5313.9000000000005</v>
      </c>
      <c r="J195" s="149">
        <f>M180</f>
        <v>5686.9000000000005</v>
      </c>
    </row>
    <row r="196" spans="8:10" x14ac:dyDescent="0.25">
      <c r="H196" s="150"/>
      <c r="I196" s="149"/>
      <c r="J196" s="149"/>
    </row>
    <row r="212" spans="1:5" ht="50.25" customHeight="1" x14ac:dyDescent="0.25">
      <c r="A212" s="40"/>
      <c r="B212" s="41" t="s">
        <v>298</v>
      </c>
      <c r="C212" s="41" t="s">
        <v>299</v>
      </c>
      <c r="D212" s="41" t="s">
        <v>301</v>
      </c>
      <c r="E212" s="41" t="s">
        <v>300</v>
      </c>
    </row>
    <row r="213" spans="1:5" x14ac:dyDescent="0.25">
      <c r="A213" s="39" t="s">
        <v>296</v>
      </c>
      <c r="B213" s="42">
        <v>28432</v>
      </c>
      <c r="C213" s="42">
        <v>22462</v>
      </c>
      <c r="D213" s="42">
        <v>9618</v>
      </c>
      <c r="E213" s="42">
        <v>5687</v>
      </c>
    </row>
    <row r="214" spans="1:5" x14ac:dyDescent="0.25">
      <c r="A214" s="39" t="s">
        <v>297</v>
      </c>
      <c r="B214" s="42">
        <v>27698</v>
      </c>
      <c r="C214" s="42">
        <v>22940</v>
      </c>
      <c r="D214" s="42">
        <v>9630</v>
      </c>
      <c r="E214" s="42">
        <v>5314</v>
      </c>
    </row>
    <row r="215" spans="1:5" x14ac:dyDescent="0.25">
      <c r="A215" s="1"/>
      <c r="B215" s="1"/>
      <c r="C215" s="1"/>
      <c r="D215" s="1"/>
      <c r="E215" s="1"/>
    </row>
    <row r="216" spans="1:5" ht="25.5" x14ac:dyDescent="0.25">
      <c r="A216" s="146" t="s">
        <v>304</v>
      </c>
      <c r="B216" s="147"/>
      <c r="C216" s="44" t="s">
        <v>305</v>
      </c>
      <c r="D216" s="1"/>
      <c r="E216" s="1"/>
    </row>
    <row r="217" spans="1:5" x14ac:dyDescent="0.25">
      <c r="A217" s="45" t="s">
        <v>306</v>
      </c>
      <c r="B217" s="46"/>
      <c r="C217" s="47" t="s">
        <v>306</v>
      </c>
    </row>
    <row r="218" spans="1:5" x14ac:dyDescent="0.25">
      <c r="A218" s="48" t="s">
        <v>310</v>
      </c>
      <c r="B218" s="49" t="s">
        <v>312</v>
      </c>
      <c r="C218" s="49" t="s">
        <v>326</v>
      </c>
    </row>
    <row r="219" spans="1:5" x14ac:dyDescent="0.25">
      <c r="A219" s="48" t="s">
        <v>311</v>
      </c>
      <c r="B219" s="49" t="s">
        <v>313</v>
      </c>
      <c r="C219" s="47" t="s">
        <v>307</v>
      </c>
    </row>
    <row r="220" spans="1:5" ht="25.5" x14ac:dyDescent="0.25">
      <c r="A220" s="45" t="s">
        <v>307</v>
      </c>
      <c r="B220" s="50"/>
      <c r="C220" s="49" t="s">
        <v>325</v>
      </c>
    </row>
    <row r="221" spans="1:5" ht="25.5" x14ac:dyDescent="0.25">
      <c r="A221" s="48" t="s">
        <v>309</v>
      </c>
      <c r="B221" s="49" t="s">
        <v>314</v>
      </c>
      <c r="C221" s="49" t="s">
        <v>324</v>
      </c>
    </row>
    <row r="222" spans="1:5" ht="25.5" x14ac:dyDescent="0.25">
      <c r="A222" s="48" t="s">
        <v>322</v>
      </c>
      <c r="B222" s="49" t="s">
        <v>315</v>
      </c>
      <c r="C222" s="49" t="s">
        <v>330</v>
      </c>
    </row>
    <row r="223" spans="1:5" ht="25.5" x14ac:dyDescent="0.25">
      <c r="A223" s="48" t="s">
        <v>321</v>
      </c>
      <c r="B223" s="49" t="s">
        <v>316</v>
      </c>
      <c r="C223" s="49" t="s">
        <v>327</v>
      </c>
    </row>
    <row r="224" spans="1:5" x14ac:dyDescent="0.25">
      <c r="A224" s="48" t="s">
        <v>320</v>
      </c>
      <c r="B224" s="49" t="s">
        <v>317</v>
      </c>
      <c r="C224" s="49" t="s">
        <v>328</v>
      </c>
    </row>
    <row r="225" spans="1:3" ht="25.5" x14ac:dyDescent="0.25">
      <c r="A225" s="48" t="s">
        <v>319</v>
      </c>
      <c r="B225" s="49" t="s">
        <v>318</v>
      </c>
      <c r="C225" s="47" t="s">
        <v>308</v>
      </c>
    </row>
    <row r="226" spans="1:3" ht="38.25" x14ac:dyDescent="0.25">
      <c r="A226" s="51" t="s">
        <v>323</v>
      </c>
      <c r="B226" s="52"/>
      <c r="C226" s="53" t="s">
        <v>329</v>
      </c>
    </row>
  </sheetData>
  <mergeCells count="348">
    <mergeCell ref="BF173:BF178"/>
    <mergeCell ref="B164:B169"/>
    <mergeCell ref="G164:G169"/>
    <mergeCell ref="H164:H169"/>
    <mergeCell ref="I164:I169"/>
    <mergeCell ref="J164:J169"/>
    <mergeCell ref="K164:K169"/>
    <mergeCell ref="L164:L169"/>
    <mergeCell ref="M164:M169"/>
    <mergeCell ref="N164:N169"/>
    <mergeCell ref="B173:B178"/>
    <mergeCell ref="G173:G178"/>
    <mergeCell ref="H173:H178"/>
    <mergeCell ref="I173:I178"/>
    <mergeCell ref="J173:J178"/>
    <mergeCell ref="K173:K178"/>
    <mergeCell ref="L173:L178"/>
    <mergeCell ref="M173:M178"/>
    <mergeCell ref="N173:N178"/>
    <mergeCell ref="I161:I163"/>
    <mergeCell ref="J161:J163"/>
    <mergeCell ref="K161:K163"/>
    <mergeCell ref="L161:L163"/>
    <mergeCell ref="M161:M163"/>
    <mergeCell ref="N161:N163"/>
    <mergeCell ref="B151:B156"/>
    <mergeCell ref="G151:G156"/>
    <mergeCell ref="H151:H156"/>
    <mergeCell ref="I151:I156"/>
    <mergeCell ref="J151:J156"/>
    <mergeCell ref="K151:K156"/>
    <mergeCell ref="L151:L156"/>
    <mergeCell ref="M151:M156"/>
    <mergeCell ref="N151:N156"/>
    <mergeCell ref="B161:B163"/>
    <mergeCell ref="G161:G163"/>
    <mergeCell ref="H161:H163"/>
    <mergeCell ref="B148:B150"/>
    <mergeCell ref="G148:G150"/>
    <mergeCell ref="H148:H150"/>
    <mergeCell ref="I148:I150"/>
    <mergeCell ref="J148:J150"/>
    <mergeCell ref="K148:K150"/>
    <mergeCell ref="L148:L150"/>
    <mergeCell ref="M148:M150"/>
    <mergeCell ref="N148:N150"/>
    <mergeCell ref="B141:B147"/>
    <mergeCell ref="G141:G147"/>
    <mergeCell ref="H141:H147"/>
    <mergeCell ref="I141:I147"/>
    <mergeCell ref="J141:J147"/>
    <mergeCell ref="K141:K147"/>
    <mergeCell ref="L141:L147"/>
    <mergeCell ref="M141:M147"/>
    <mergeCell ref="N141:N147"/>
    <mergeCell ref="B135:B139"/>
    <mergeCell ref="G135:G139"/>
    <mergeCell ref="H135:H139"/>
    <mergeCell ref="I135:I139"/>
    <mergeCell ref="J135:J139"/>
    <mergeCell ref="K135:K139"/>
    <mergeCell ref="L135:L139"/>
    <mergeCell ref="M135:M139"/>
    <mergeCell ref="N135:N139"/>
    <mergeCell ref="B133:B134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B131:B132"/>
    <mergeCell ref="G131:G132"/>
    <mergeCell ref="H131:H132"/>
    <mergeCell ref="I131:I132"/>
    <mergeCell ref="J131:J132"/>
    <mergeCell ref="K131:K132"/>
    <mergeCell ref="L131:L132"/>
    <mergeCell ref="M131:M132"/>
    <mergeCell ref="N131:N132"/>
    <mergeCell ref="B127:B130"/>
    <mergeCell ref="G127:G130"/>
    <mergeCell ref="H127:H130"/>
    <mergeCell ref="I127:I130"/>
    <mergeCell ref="J127:J130"/>
    <mergeCell ref="K127:K130"/>
    <mergeCell ref="L127:L130"/>
    <mergeCell ref="M127:M130"/>
    <mergeCell ref="N127:N130"/>
    <mergeCell ref="B125:B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B119:B123"/>
    <mergeCell ref="G119:G123"/>
    <mergeCell ref="H119:H123"/>
    <mergeCell ref="I119:I123"/>
    <mergeCell ref="J119:J123"/>
    <mergeCell ref="K119:K123"/>
    <mergeCell ref="L119:L123"/>
    <mergeCell ref="M119:M123"/>
    <mergeCell ref="N119:N123"/>
    <mergeCell ref="B116:B117"/>
    <mergeCell ref="G116:G117"/>
    <mergeCell ref="H116:H117"/>
    <mergeCell ref="I116:I117"/>
    <mergeCell ref="J116:J117"/>
    <mergeCell ref="K116:K117"/>
    <mergeCell ref="L116:L117"/>
    <mergeCell ref="M116:M117"/>
    <mergeCell ref="N116:N117"/>
    <mergeCell ref="B108:B115"/>
    <mergeCell ref="G108:G115"/>
    <mergeCell ref="H108:H115"/>
    <mergeCell ref="I108:I115"/>
    <mergeCell ref="J108:J115"/>
    <mergeCell ref="K108:K115"/>
    <mergeCell ref="L108:L115"/>
    <mergeCell ref="M108:M115"/>
    <mergeCell ref="N108:N115"/>
    <mergeCell ref="B105:B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B101:B104"/>
    <mergeCell ref="G101:G104"/>
    <mergeCell ref="H101:H104"/>
    <mergeCell ref="I101:I104"/>
    <mergeCell ref="J101:J104"/>
    <mergeCell ref="K101:K104"/>
    <mergeCell ref="L101:L104"/>
    <mergeCell ref="M101:M104"/>
    <mergeCell ref="N101:N104"/>
    <mergeCell ref="B94:B98"/>
    <mergeCell ref="G94:G98"/>
    <mergeCell ref="H94:H98"/>
    <mergeCell ref="I94:I98"/>
    <mergeCell ref="J94:J98"/>
    <mergeCell ref="K94:K98"/>
    <mergeCell ref="L94:L98"/>
    <mergeCell ref="M94:M98"/>
    <mergeCell ref="N94:N98"/>
    <mergeCell ref="B84:B92"/>
    <mergeCell ref="G84:G92"/>
    <mergeCell ref="H84:H92"/>
    <mergeCell ref="I84:I92"/>
    <mergeCell ref="J84:J92"/>
    <mergeCell ref="K84:K92"/>
    <mergeCell ref="L84:L92"/>
    <mergeCell ref="M84:M92"/>
    <mergeCell ref="N84:N92"/>
    <mergeCell ref="B77:B82"/>
    <mergeCell ref="G77:G82"/>
    <mergeCell ref="H77:H82"/>
    <mergeCell ref="I77:I82"/>
    <mergeCell ref="J77:J82"/>
    <mergeCell ref="K77:K82"/>
    <mergeCell ref="L77:L82"/>
    <mergeCell ref="M77:M82"/>
    <mergeCell ref="N77:N82"/>
    <mergeCell ref="B75:B76"/>
    <mergeCell ref="G75:G76"/>
    <mergeCell ref="H75:H76"/>
    <mergeCell ref="I75:I76"/>
    <mergeCell ref="J75:J76"/>
    <mergeCell ref="K75:K76"/>
    <mergeCell ref="L75:L76"/>
    <mergeCell ref="M75:M76"/>
    <mergeCell ref="N75:N76"/>
    <mergeCell ref="B61:B66"/>
    <mergeCell ref="G61:G66"/>
    <mergeCell ref="H61:H66"/>
    <mergeCell ref="I61:I66"/>
    <mergeCell ref="J61:J66"/>
    <mergeCell ref="K61:K66"/>
    <mergeCell ref="L61:L66"/>
    <mergeCell ref="M61:M66"/>
    <mergeCell ref="N61:N66"/>
    <mergeCell ref="BF4:BF5"/>
    <mergeCell ref="F4:F5"/>
    <mergeCell ref="G4:G5"/>
    <mergeCell ref="B59:B60"/>
    <mergeCell ref="G59:G60"/>
    <mergeCell ref="H59:H60"/>
    <mergeCell ref="I59:I60"/>
    <mergeCell ref="J59:J60"/>
    <mergeCell ref="K59:K60"/>
    <mergeCell ref="L59:L60"/>
    <mergeCell ref="M59:M60"/>
    <mergeCell ref="N59:N60"/>
    <mergeCell ref="K6:K7"/>
    <mergeCell ref="AN4:BD4"/>
    <mergeCell ref="H6:H7"/>
    <mergeCell ref="J6:J7"/>
    <mergeCell ref="L6:L7"/>
    <mergeCell ref="M6:M7"/>
    <mergeCell ref="I4:I5"/>
    <mergeCell ref="K4:K5"/>
    <mergeCell ref="G6:G7"/>
    <mergeCell ref="I6:I7"/>
    <mergeCell ref="N13:N17"/>
    <mergeCell ref="B19:B20"/>
    <mergeCell ref="O4:AC4"/>
    <mergeCell ref="AH4:AJ4"/>
    <mergeCell ref="AK4:AM4"/>
    <mergeCell ref="J8:J11"/>
    <mergeCell ref="K8:K11"/>
    <mergeCell ref="L8:L11"/>
    <mergeCell ref="M8:M11"/>
    <mergeCell ref="N8:N11"/>
    <mergeCell ref="N6:N7"/>
    <mergeCell ref="J4:J5"/>
    <mergeCell ref="L4:L5"/>
    <mergeCell ref="M4:M5"/>
    <mergeCell ref="AD4:AF4"/>
    <mergeCell ref="AG4:AG5"/>
    <mergeCell ref="B13:B17"/>
    <mergeCell ref="G13:G17"/>
    <mergeCell ref="H13:H17"/>
    <mergeCell ref="I13:I17"/>
    <mergeCell ref="J13:J17"/>
    <mergeCell ref="A4:A5"/>
    <mergeCell ref="B4:B5"/>
    <mergeCell ref="C4:C5"/>
    <mergeCell ref="N4:N5"/>
    <mergeCell ref="D4:E4"/>
    <mergeCell ref="B6:B7"/>
    <mergeCell ref="G8:G11"/>
    <mergeCell ref="H8:H11"/>
    <mergeCell ref="I8:I11"/>
    <mergeCell ref="B8:B11"/>
    <mergeCell ref="H4:H5"/>
    <mergeCell ref="M13:M17"/>
    <mergeCell ref="K13:K17"/>
    <mergeCell ref="L13:L17"/>
    <mergeCell ref="G19:G20"/>
    <mergeCell ref="H19:H20"/>
    <mergeCell ref="I19:I20"/>
    <mergeCell ref="J19:J20"/>
    <mergeCell ref="K19:K20"/>
    <mergeCell ref="L19:L20"/>
    <mergeCell ref="M19:M20"/>
    <mergeCell ref="N19:N20"/>
    <mergeCell ref="L26:L29"/>
    <mergeCell ref="N26:N29"/>
    <mergeCell ref="K22:K24"/>
    <mergeCell ref="L22:L24"/>
    <mergeCell ref="M22:M24"/>
    <mergeCell ref="N22:N24"/>
    <mergeCell ref="B30:B32"/>
    <mergeCell ref="B26:B29"/>
    <mergeCell ref="B22:B24"/>
    <mergeCell ref="G22:G24"/>
    <mergeCell ref="H22:H24"/>
    <mergeCell ref="I22:I24"/>
    <mergeCell ref="J22:J24"/>
    <mergeCell ref="G30:G32"/>
    <mergeCell ref="H30:H32"/>
    <mergeCell ref="I30:I32"/>
    <mergeCell ref="J30:J32"/>
    <mergeCell ref="G26:G29"/>
    <mergeCell ref="H26:H29"/>
    <mergeCell ref="I26:I29"/>
    <mergeCell ref="J26:J29"/>
    <mergeCell ref="L30:L32"/>
    <mergeCell ref="M30:M32"/>
    <mergeCell ref="N30:N32"/>
    <mergeCell ref="N33:N40"/>
    <mergeCell ref="K33:K40"/>
    <mergeCell ref="L33:L40"/>
    <mergeCell ref="M33:M40"/>
    <mergeCell ref="K30:K32"/>
    <mergeCell ref="K26:K29"/>
    <mergeCell ref="M26:M29"/>
    <mergeCell ref="B41:B46"/>
    <mergeCell ref="G41:G46"/>
    <mergeCell ref="H41:H46"/>
    <mergeCell ref="I41:I46"/>
    <mergeCell ref="J41:J46"/>
    <mergeCell ref="G33:G40"/>
    <mergeCell ref="H33:H40"/>
    <mergeCell ref="I33:I40"/>
    <mergeCell ref="J33:J40"/>
    <mergeCell ref="B33:B40"/>
    <mergeCell ref="B54:B55"/>
    <mergeCell ref="G54:G55"/>
    <mergeCell ref="H54:H55"/>
    <mergeCell ref="I54:I55"/>
    <mergeCell ref="J54:J55"/>
    <mergeCell ref="K47:K50"/>
    <mergeCell ref="L47:L50"/>
    <mergeCell ref="M47:M50"/>
    <mergeCell ref="N47:N50"/>
    <mergeCell ref="B51:B53"/>
    <mergeCell ref="G51:G53"/>
    <mergeCell ref="H51:H53"/>
    <mergeCell ref="I51:I53"/>
    <mergeCell ref="J51:J53"/>
    <mergeCell ref="K51:K53"/>
    <mergeCell ref="L51:L53"/>
    <mergeCell ref="M51:M53"/>
    <mergeCell ref="N51:N53"/>
    <mergeCell ref="B47:B50"/>
    <mergeCell ref="G47:G50"/>
    <mergeCell ref="H47:H50"/>
    <mergeCell ref="I47:I50"/>
    <mergeCell ref="J47:J50"/>
    <mergeCell ref="BF125:BF126"/>
    <mergeCell ref="BF127:BF130"/>
    <mergeCell ref="BF94:BF98"/>
    <mergeCell ref="BF41:BF46"/>
    <mergeCell ref="AR61:AR62"/>
    <mergeCell ref="K54:K55"/>
    <mergeCell ref="L54:L55"/>
    <mergeCell ref="M54:M55"/>
    <mergeCell ref="N54:N55"/>
    <mergeCell ref="K41:K46"/>
    <mergeCell ref="L41:L46"/>
    <mergeCell ref="M41:M46"/>
    <mergeCell ref="N41:N46"/>
    <mergeCell ref="BF101:BF104"/>
    <mergeCell ref="BF108:BF115"/>
    <mergeCell ref="BF116:BF117"/>
    <mergeCell ref="A216:B216"/>
    <mergeCell ref="H193:H194"/>
    <mergeCell ref="I193:I194"/>
    <mergeCell ref="H195:H196"/>
    <mergeCell ref="I195:I196"/>
    <mergeCell ref="J189:J190"/>
    <mergeCell ref="J191:J192"/>
    <mergeCell ref="J193:J194"/>
    <mergeCell ref="J195:J196"/>
    <mergeCell ref="H189:H190"/>
    <mergeCell ref="H191:H192"/>
    <mergeCell ref="I189:I190"/>
    <mergeCell ref="I191:I192"/>
  </mergeCells>
  <pageMargins left="0.7" right="0.7" top="0.75" bottom="0.75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F221"/>
  <sheetViews>
    <sheetView topLeftCell="A148" zoomScale="80" zoomScaleNormal="80" workbookViewId="0">
      <selection activeCell="J186" sqref="J186"/>
    </sheetView>
  </sheetViews>
  <sheetFormatPr defaultRowHeight="15" x14ac:dyDescent="0.25"/>
  <cols>
    <col min="1" max="1" width="15" customWidth="1"/>
    <col min="2" max="2" width="17.28515625" customWidth="1"/>
    <col min="3" max="3" width="21.7109375" customWidth="1"/>
    <col min="4" max="4" width="12.28515625" customWidth="1"/>
    <col min="5" max="5" width="9.5703125" customWidth="1"/>
    <col min="6" max="6" width="15.42578125" customWidth="1"/>
    <col min="7" max="8" width="8.85546875" customWidth="1"/>
    <col min="9" max="10" width="8.85546875" style="121" customWidth="1"/>
    <col min="11" max="12" width="8.85546875" style="125" customWidth="1"/>
    <col min="13" max="13" width="9.28515625" style="125" customWidth="1"/>
    <col min="14" max="16" width="9.28515625" style="123" customWidth="1"/>
    <col min="17" max="17" width="8.85546875" customWidth="1"/>
    <col min="18" max="18" width="11.42578125" customWidth="1"/>
    <col min="19" max="23" width="8.85546875" customWidth="1"/>
    <col min="25" max="25" width="18.5703125" customWidth="1"/>
    <col min="26" max="26" width="8.140625" customWidth="1"/>
    <col min="27" max="27" width="8.85546875" customWidth="1"/>
    <col min="30" max="30" width="4.7109375" customWidth="1"/>
    <col min="31" max="31" width="9.85546875" customWidth="1"/>
    <col min="32" max="32" width="10.28515625" customWidth="1"/>
  </cols>
  <sheetData>
    <row r="3" spans="1:23" x14ac:dyDescent="0.25">
      <c r="A3" s="1"/>
      <c r="B3" s="1"/>
      <c r="C3" s="1"/>
      <c r="D3" s="1"/>
      <c r="E3" s="1"/>
      <c r="F3" s="1"/>
      <c r="G3" s="1"/>
      <c r="H3" s="1"/>
      <c r="I3" s="60"/>
      <c r="J3" s="60"/>
      <c r="K3" s="61"/>
      <c r="L3" s="61"/>
      <c r="M3" s="61"/>
      <c r="N3" s="62"/>
      <c r="O3" s="62"/>
      <c r="P3" s="62"/>
      <c r="Q3" s="1"/>
      <c r="R3" s="1"/>
      <c r="S3" s="1"/>
      <c r="T3" s="1"/>
      <c r="U3" s="1"/>
      <c r="V3" s="1"/>
      <c r="W3" s="1"/>
    </row>
    <row r="4" spans="1:23" s="1" customFormat="1" ht="25.5" customHeight="1" x14ac:dyDescent="0.25">
      <c r="A4" s="169" t="s">
        <v>200</v>
      </c>
      <c r="B4" s="171" t="s">
        <v>202</v>
      </c>
      <c r="C4" s="173" t="s">
        <v>201</v>
      </c>
      <c r="D4" s="177" t="s">
        <v>331</v>
      </c>
      <c r="E4" s="196"/>
      <c r="F4" s="196"/>
      <c r="G4" s="178"/>
      <c r="H4" s="55"/>
      <c r="I4" s="63"/>
      <c r="J4" s="63"/>
      <c r="K4" s="64"/>
      <c r="L4" s="64"/>
      <c r="M4" s="64"/>
      <c r="N4" s="65"/>
      <c r="O4" s="65"/>
      <c r="P4" s="65"/>
      <c r="Q4" s="55"/>
      <c r="R4" s="55"/>
      <c r="S4" s="55"/>
      <c r="T4" s="55"/>
      <c r="U4" s="55"/>
      <c r="V4" s="55"/>
      <c r="W4" s="55"/>
    </row>
    <row r="5" spans="1:23" ht="76.5" x14ac:dyDescent="0.25">
      <c r="A5" s="170"/>
      <c r="B5" s="172"/>
      <c r="C5" s="174"/>
      <c r="D5" s="54" t="s">
        <v>332</v>
      </c>
      <c r="E5" s="54" t="s">
        <v>333</v>
      </c>
      <c r="F5" s="54">
        <v>2015</v>
      </c>
      <c r="G5" s="66" t="s">
        <v>334</v>
      </c>
      <c r="H5" s="56" t="s">
        <v>335</v>
      </c>
      <c r="I5" s="67" t="s">
        <v>336</v>
      </c>
      <c r="J5" s="68" t="s">
        <v>337</v>
      </c>
      <c r="K5" s="69" t="s">
        <v>338</v>
      </c>
      <c r="L5" s="69" t="s">
        <v>339</v>
      </c>
      <c r="M5" s="69" t="s">
        <v>340</v>
      </c>
      <c r="N5" s="70" t="s">
        <v>341</v>
      </c>
      <c r="O5" s="71" t="s">
        <v>342</v>
      </c>
      <c r="P5" s="71" t="s">
        <v>343</v>
      </c>
      <c r="Q5" s="56" t="s">
        <v>344</v>
      </c>
      <c r="R5" s="56" t="s">
        <v>345</v>
      </c>
      <c r="S5" s="72" t="s">
        <v>346</v>
      </c>
      <c r="T5" s="72" t="s">
        <v>347</v>
      </c>
      <c r="U5" s="56" t="s">
        <v>348</v>
      </c>
      <c r="V5" s="72"/>
      <c r="W5" s="72"/>
    </row>
    <row r="6" spans="1:23" x14ac:dyDescent="0.25">
      <c r="A6" s="73" t="s">
        <v>0</v>
      </c>
      <c r="B6" s="74" t="s">
        <v>1</v>
      </c>
      <c r="C6" s="75" t="s">
        <v>1</v>
      </c>
      <c r="D6" s="76">
        <v>168</v>
      </c>
      <c r="E6" s="77">
        <v>60</v>
      </c>
      <c r="F6" s="77">
        <v>142</v>
      </c>
      <c r="G6" s="78">
        <v>18</v>
      </c>
      <c r="H6" s="79">
        <v>1</v>
      </c>
      <c r="I6" s="80"/>
      <c r="J6" s="80">
        <v>1</v>
      </c>
      <c r="K6" s="81"/>
      <c r="L6" s="81"/>
      <c r="M6" s="81"/>
      <c r="N6" s="82"/>
      <c r="O6" s="82"/>
      <c r="P6" s="82"/>
      <c r="Q6" s="83"/>
      <c r="R6" s="83">
        <v>1</v>
      </c>
      <c r="S6" s="83"/>
      <c r="T6" s="83"/>
      <c r="U6" s="83"/>
      <c r="V6" s="83"/>
      <c r="W6" s="83"/>
    </row>
    <row r="7" spans="1:23" x14ac:dyDescent="0.25">
      <c r="A7" s="73"/>
      <c r="B7" s="84"/>
      <c r="C7" s="75" t="s">
        <v>2</v>
      </c>
      <c r="D7" s="76">
        <v>14</v>
      </c>
      <c r="E7" s="77">
        <v>24</v>
      </c>
      <c r="F7" s="77">
        <v>10</v>
      </c>
      <c r="G7" s="78">
        <v>25</v>
      </c>
      <c r="H7" s="85">
        <v>1</v>
      </c>
      <c r="I7" s="86">
        <v>1</v>
      </c>
      <c r="J7" s="86"/>
      <c r="K7" s="87"/>
      <c r="L7" s="87"/>
      <c r="M7" s="87"/>
      <c r="N7" s="88"/>
      <c r="O7" s="88"/>
      <c r="P7" s="88"/>
      <c r="Q7" s="89"/>
      <c r="R7" s="89"/>
      <c r="S7" s="89">
        <v>1</v>
      </c>
      <c r="T7" s="89"/>
      <c r="U7" s="89"/>
      <c r="V7" s="89"/>
      <c r="W7" s="89"/>
    </row>
    <row r="8" spans="1:23" x14ac:dyDescent="0.25">
      <c r="A8" s="73" t="s">
        <v>0</v>
      </c>
      <c r="B8" s="74" t="s">
        <v>3</v>
      </c>
      <c r="C8" s="75" t="s">
        <v>3</v>
      </c>
      <c r="D8" s="76">
        <v>122</v>
      </c>
      <c r="E8" s="77">
        <v>90</v>
      </c>
      <c r="F8" s="77">
        <v>103</v>
      </c>
      <c r="G8" s="78">
        <v>55</v>
      </c>
      <c r="H8" s="79">
        <v>1</v>
      </c>
      <c r="I8" s="80"/>
      <c r="J8" s="80">
        <v>1</v>
      </c>
      <c r="K8" s="81"/>
      <c r="L8" s="81"/>
      <c r="M8" s="81"/>
      <c r="N8" s="82"/>
      <c r="O8" s="82"/>
      <c r="P8" s="82"/>
      <c r="Q8" s="83"/>
      <c r="R8" s="83"/>
      <c r="S8" s="83"/>
      <c r="T8" s="83">
        <v>1</v>
      </c>
      <c r="U8" s="83"/>
      <c r="V8" s="83"/>
      <c r="W8" s="83"/>
    </row>
    <row r="9" spans="1:23" x14ac:dyDescent="0.25">
      <c r="A9" s="73"/>
      <c r="B9" s="90"/>
      <c r="C9" s="75" t="s">
        <v>4</v>
      </c>
      <c r="D9" s="76">
        <v>40</v>
      </c>
      <c r="E9" s="77">
        <v>54</v>
      </c>
      <c r="F9" s="77">
        <v>43</v>
      </c>
      <c r="G9" s="78">
        <v>49</v>
      </c>
      <c r="H9" s="91">
        <v>1</v>
      </c>
      <c r="I9" s="92"/>
      <c r="J9" s="92">
        <v>1</v>
      </c>
      <c r="K9" s="93"/>
      <c r="L9" s="93"/>
      <c r="M9" s="93"/>
      <c r="N9" s="94"/>
      <c r="O9" s="94"/>
      <c r="P9" s="94"/>
      <c r="Q9" s="95"/>
      <c r="R9" s="95"/>
      <c r="S9" s="95"/>
      <c r="T9" s="95">
        <v>1</v>
      </c>
      <c r="U9" s="95"/>
      <c r="V9" s="95"/>
      <c r="W9" s="95"/>
    </row>
    <row r="10" spans="1:23" x14ac:dyDescent="0.25">
      <c r="A10" s="73"/>
      <c r="B10" s="90"/>
      <c r="C10" s="75" t="s">
        <v>5</v>
      </c>
      <c r="D10" s="76">
        <v>6</v>
      </c>
      <c r="E10" s="77">
        <v>2</v>
      </c>
      <c r="F10" s="77">
        <v>3</v>
      </c>
      <c r="G10" s="78">
        <v>8</v>
      </c>
      <c r="H10" s="91">
        <v>1</v>
      </c>
      <c r="I10" s="92">
        <v>1</v>
      </c>
      <c r="J10" s="92"/>
      <c r="K10" s="93"/>
      <c r="L10" s="93"/>
      <c r="M10" s="93"/>
      <c r="N10" s="94"/>
      <c r="O10" s="94"/>
      <c r="P10" s="94"/>
      <c r="Q10" s="95"/>
      <c r="R10" s="95"/>
      <c r="S10" s="95"/>
      <c r="T10" s="95"/>
      <c r="U10" s="95"/>
      <c r="V10" s="95"/>
      <c r="W10" s="95"/>
    </row>
    <row r="11" spans="1:23" x14ac:dyDescent="0.25">
      <c r="A11" s="73"/>
      <c r="B11" s="84"/>
      <c r="C11" s="75" t="s">
        <v>6</v>
      </c>
      <c r="D11" s="76">
        <v>52</v>
      </c>
      <c r="E11" s="77">
        <v>18</v>
      </c>
      <c r="F11" s="77">
        <v>50</v>
      </c>
      <c r="G11" s="78">
        <v>32</v>
      </c>
      <c r="H11" s="85">
        <v>1</v>
      </c>
      <c r="I11" s="86"/>
      <c r="J11" s="86">
        <v>1</v>
      </c>
      <c r="K11" s="87"/>
      <c r="L11" s="87"/>
      <c r="M11" s="87"/>
      <c r="N11" s="88"/>
      <c r="O11" s="88"/>
      <c r="P11" s="88"/>
      <c r="Q11" s="89"/>
      <c r="R11" s="89"/>
      <c r="S11" s="89"/>
      <c r="T11" s="89">
        <v>1</v>
      </c>
      <c r="U11" s="89"/>
      <c r="V11" s="89"/>
      <c r="W11" s="89"/>
    </row>
    <row r="12" spans="1:23" x14ac:dyDescent="0.25">
      <c r="A12" s="73" t="s">
        <v>0</v>
      </c>
      <c r="B12" s="96" t="s">
        <v>7</v>
      </c>
      <c r="C12" s="75" t="s">
        <v>7</v>
      </c>
      <c r="D12" s="76">
        <v>278</v>
      </c>
      <c r="E12" s="77">
        <v>200</v>
      </c>
      <c r="F12" s="77">
        <v>290</v>
      </c>
      <c r="G12" s="78">
        <v>520</v>
      </c>
      <c r="H12" s="78">
        <v>1</v>
      </c>
      <c r="I12" s="97"/>
      <c r="J12" s="97"/>
      <c r="K12" s="98">
        <v>1</v>
      </c>
      <c r="L12" s="98">
        <v>278</v>
      </c>
      <c r="M12" s="98">
        <v>810</v>
      </c>
      <c r="N12" s="99"/>
      <c r="O12" s="99"/>
      <c r="P12" s="99"/>
      <c r="Q12" s="12">
        <v>1</v>
      </c>
      <c r="R12" s="12"/>
      <c r="S12" s="12"/>
      <c r="T12" s="12"/>
      <c r="U12" s="12"/>
      <c r="V12" s="12"/>
      <c r="W12" s="12"/>
    </row>
    <row r="13" spans="1:23" x14ac:dyDescent="0.25">
      <c r="A13" s="73" t="s">
        <v>0</v>
      </c>
      <c r="B13" s="74" t="s">
        <v>8</v>
      </c>
      <c r="C13" s="75" t="s">
        <v>8</v>
      </c>
      <c r="D13" s="76">
        <v>60</v>
      </c>
      <c r="E13" s="77">
        <v>20</v>
      </c>
      <c r="F13" s="77">
        <v>60</v>
      </c>
      <c r="G13" s="78">
        <v>20</v>
      </c>
      <c r="H13" s="79">
        <v>1</v>
      </c>
      <c r="I13" s="80">
        <v>1</v>
      </c>
      <c r="J13" s="80"/>
      <c r="K13" s="81"/>
      <c r="L13" s="81"/>
      <c r="M13" s="81"/>
      <c r="N13" s="82"/>
      <c r="O13" s="82"/>
      <c r="P13" s="82"/>
      <c r="Q13" s="83"/>
      <c r="R13" s="83"/>
      <c r="S13" s="83"/>
      <c r="T13" s="83"/>
      <c r="U13" s="83"/>
      <c r="V13" s="83"/>
      <c r="W13" s="83"/>
    </row>
    <row r="14" spans="1:23" x14ac:dyDescent="0.25">
      <c r="A14" s="73"/>
      <c r="B14" s="90"/>
      <c r="C14" s="75" t="s">
        <v>9</v>
      </c>
      <c r="D14" s="76">
        <v>7</v>
      </c>
      <c r="E14" s="77">
        <v>10</v>
      </c>
      <c r="F14" s="77">
        <v>4</v>
      </c>
      <c r="G14" s="78">
        <v>20</v>
      </c>
      <c r="H14" s="91">
        <v>1</v>
      </c>
      <c r="I14" s="92">
        <v>1</v>
      </c>
      <c r="J14" s="92"/>
      <c r="K14" s="93"/>
      <c r="L14" s="93"/>
      <c r="M14" s="93"/>
      <c r="N14" s="94"/>
      <c r="O14" s="94"/>
      <c r="P14" s="94"/>
      <c r="Q14" s="95"/>
      <c r="R14" s="95"/>
      <c r="S14" s="95"/>
      <c r="T14" s="95"/>
      <c r="U14" s="95"/>
      <c r="V14" s="95"/>
      <c r="W14" s="95"/>
    </row>
    <row r="15" spans="1:23" x14ac:dyDescent="0.25">
      <c r="A15" s="73"/>
      <c r="B15" s="90"/>
      <c r="C15" s="75" t="s">
        <v>10</v>
      </c>
      <c r="D15" s="76">
        <v>20</v>
      </c>
      <c r="E15" s="77">
        <v>15</v>
      </c>
      <c r="F15" s="77">
        <v>21</v>
      </c>
      <c r="G15" s="78">
        <v>15</v>
      </c>
      <c r="H15" s="91">
        <v>1</v>
      </c>
      <c r="I15" s="92">
        <v>1</v>
      </c>
      <c r="J15" s="92"/>
      <c r="K15" s="93"/>
      <c r="L15" s="93"/>
      <c r="M15" s="93"/>
      <c r="N15" s="94"/>
      <c r="O15" s="94"/>
      <c r="P15" s="94"/>
      <c r="Q15" s="95"/>
      <c r="R15" s="95"/>
      <c r="S15" s="95"/>
      <c r="T15" s="95"/>
      <c r="U15" s="95"/>
      <c r="V15" s="95"/>
      <c r="W15" s="95"/>
    </row>
    <row r="16" spans="1:23" x14ac:dyDescent="0.25">
      <c r="A16" s="73"/>
      <c r="B16" s="90"/>
      <c r="C16" s="75" t="s">
        <v>11</v>
      </c>
      <c r="D16" s="76">
        <v>8</v>
      </c>
      <c r="E16" s="77">
        <v>1</v>
      </c>
      <c r="F16" s="77">
        <v>8</v>
      </c>
      <c r="G16" s="78">
        <v>5</v>
      </c>
      <c r="H16" s="91">
        <v>1</v>
      </c>
      <c r="I16" s="92">
        <v>1</v>
      </c>
      <c r="J16" s="92"/>
      <c r="K16" s="93"/>
      <c r="L16" s="93"/>
      <c r="M16" s="93"/>
      <c r="N16" s="94"/>
      <c r="O16" s="94"/>
      <c r="P16" s="94"/>
      <c r="Q16" s="95"/>
      <c r="R16" s="95"/>
      <c r="S16" s="95"/>
      <c r="T16" s="95"/>
      <c r="U16" s="95"/>
      <c r="V16" s="95"/>
      <c r="W16" s="95"/>
    </row>
    <row r="17" spans="1:23" x14ac:dyDescent="0.25">
      <c r="A17" s="73"/>
      <c r="B17" s="84"/>
      <c r="C17" s="75" t="s">
        <v>12</v>
      </c>
      <c r="D17" s="76">
        <v>21</v>
      </c>
      <c r="E17" s="77">
        <v>15</v>
      </c>
      <c r="F17" s="77">
        <v>20</v>
      </c>
      <c r="G17" s="78">
        <v>20</v>
      </c>
      <c r="H17" s="85">
        <v>1</v>
      </c>
      <c r="I17" s="86">
        <v>1</v>
      </c>
      <c r="J17" s="86"/>
      <c r="K17" s="87"/>
      <c r="L17" s="87"/>
      <c r="M17" s="87"/>
      <c r="N17" s="88"/>
      <c r="O17" s="88"/>
      <c r="P17" s="88"/>
      <c r="Q17" s="89"/>
      <c r="R17" s="89"/>
      <c r="S17" s="89"/>
      <c r="T17" s="89"/>
      <c r="U17" s="89"/>
      <c r="V17" s="89"/>
      <c r="W17" s="89"/>
    </row>
    <row r="18" spans="1:23" x14ac:dyDescent="0.25">
      <c r="A18" s="73" t="s">
        <v>0</v>
      </c>
      <c r="B18" s="96" t="s">
        <v>13</v>
      </c>
      <c r="C18" s="75" t="s">
        <v>13</v>
      </c>
      <c r="D18" s="76">
        <v>80</v>
      </c>
      <c r="E18" s="77">
        <v>15</v>
      </c>
      <c r="F18" s="77">
        <v>90</v>
      </c>
      <c r="G18" s="78">
        <v>74</v>
      </c>
      <c r="H18" s="78">
        <v>1</v>
      </c>
      <c r="I18" s="97"/>
      <c r="J18" s="97">
        <v>1</v>
      </c>
      <c r="K18" s="98"/>
      <c r="L18" s="98"/>
      <c r="M18" s="98"/>
      <c r="N18" s="99"/>
      <c r="O18" s="99"/>
      <c r="P18" s="99"/>
      <c r="Q18" s="12"/>
      <c r="R18" s="12"/>
      <c r="S18" s="12"/>
      <c r="T18" s="12"/>
      <c r="U18" s="12"/>
      <c r="V18" s="12"/>
      <c r="W18" s="12"/>
    </row>
    <row r="19" spans="1:23" x14ac:dyDescent="0.25">
      <c r="A19" s="73" t="s">
        <v>0</v>
      </c>
      <c r="B19" s="74" t="s">
        <v>14</v>
      </c>
      <c r="C19" s="75" t="s">
        <v>14</v>
      </c>
      <c r="D19" s="76">
        <v>33</v>
      </c>
      <c r="E19" s="77">
        <v>39</v>
      </c>
      <c r="F19" s="77">
        <v>33</v>
      </c>
      <c r="G19" s="78">
        <v>39</v>
      </c>
      <c r="H19" s="79">
        <v>1</v>
      </c>
      <c r="I19" s="80"/>
      <c r="J19" s="80">
        <v>1</v>
      </c>
      <c r="K19" s="81"/>
      <c r="L19" s="81"/>
      <c r="M19" s="81"/>
      <c r="N19" s="82"/>
      <c r="O19" s="82"/>
      <c r="P19" s="82"/>
      <c r="Q19" s="83"/>
      <c r="R19" s="83"/>
      <c r="S19" s="83"/>
      <c r="T19" s="83"/>
      <c r="U19" s="83"/>
      <c r="V19" s="83"/>
      <c r="W19" s="83"/>
    </row>
    <row r="20" spans="1:23" x14ac:dyDescent="0.25">
      <c r="A20" s="73"/>
      <c r="B20" s="84"/>
      <c r="C20" s="75" t="s">
        <v>15</v>
      </c>
      <c r="D20" s="76">
        <v>20</v>
      </c>
      <c r="E20" s="77">
        <v>45</v>
      </c>
      <c r="F20" s="77">
        <v>21</v>
      </c>
      <c r="G20" s="78">
        <v>45</v>
      </c>
      <c r="H20" s="85">
        <v>1</v>
      </c>
      <c r="I20" s="86">
        <v>1</v>
      </c>
      <c r="J20" s="86"/>
      <c r="K20" s="87"/>
      <c r="L20" s="87"/>
      <c r="M20" s="87"/>
      <c r="N20" s="88"/>
      <c r="O20" s="88"/>
      <c r="P20" s="88"/>
      <c r="Q20" s="89"/>
      <c r="R20" s="89"/>
      <c r="S20" s="89"/>
      <c r="T20" s="89"/>
      <c r="U20" s="89"/>
      <c r="V20" s="89"/>
      <c r="W20" s="89"/>
    </row>
    <row r="21" spans="1:23" x14ac:dyDescent="0.25">
      <c r="A21" s="73" t="s">
        <v>0</v>
      </c>
      <c r="B21" s="96" t="s">
        <v>16</v>
      </c>
      <c r="C21" s="75" t="s">
        <v>16</v>
      </c>
      <c r="D21" s="76">
        <v>51</v>
      </c>
      <c r="E21" s="77">
        <v>20</v>
      </c>
      <c r="F21" s="77">
        <v>64</v>
      </c>
      <c r="G21" s="78">
        <v>50</v>
      </c>
      <c r="H21" s="78">
        <v>1</v>
      </c>
      <c r="I21" s="97">
        <v>1</v>
      </c>
      <c r="J21" s="97"/>
      <c r="K21" s="98"/>
      <c r="L21" s="98"/>
      <c r="M21" s="98"/>
      <c r="N21" s="99"/>
      <c r="O21" s="99"/>
      <c r="P21" s="99"/>
      <c r="Q21" s="12"/>
      <c r="R21" s="12"/>
      <c r="S21" s="12">
        <v>1</v>
      </c>
      <c r="T21" s="12"/>
      <c r="U21" s="12"/>
      <c r="V21" s="12"/>
      <c r="W21" s="12"/>
    </row>
    <row r="22" spans="1:23" x14ac:dyDescent="0.25">
      <c r="A22" s="73" t="s">
        <v>0</v>
      </c>
      <c r="B22" s="74" t="s">
        <v>17</v>
      </c>
      <c r="C22" s="75" t="s">
        <v>17</v>
      </c>
      <c r="D22" s="76">
        <v>274</v>
      </c>
      <c r="E22" s="77">
        <v>10</v>
      </c>
      <c r="F22" s="77">
        <v>231</v>
      </c>
      <c r="G22" s="78">
        <v>40</v>
      </c>
      <c r="H22" s="79">
        <v>1</v>
      </c>
      <c r="I22" s="80">
        <v>1</v>
      </c>
      <c r="J22" s="80"/>
      <c r="K22" s="81"/>
      <c r="L22" s="81"/>
      <c r="M22" s="81"/>
      <c r="N22" s="82"/>
      <c r="O22" s="82"/>
      <c r="P22" s="82"/>
      <c r="Q22" s="83"/>
      <c r="R22" s="83"/>
      <c r="S22" s="83">
        <v>1</v>
      </c>
      <c r="T22" s="83"/>
      <c r="U22" s="83"/>
      <c r="V22" s="83"/>
      <c r="W22" s="83"/>
    </row>
    <row r="23" spans="1:23" x14ac:dyDescent="0.25">
      <c r="A23" s="73"/>
      <c r="B23" s="90"/>
      <c r="C23" s="75" t="s">
        <v>18</v>
      </c>
      <c r="D23" s="76">
        <v>19</v>
      </c>
      <c r="E23" s="77">
        <v>10</v>
      </c>
      <c r="F23" s="77">
        <v>21</v>
      </c>
      <c r="G23" s="78">
        <v>10</v>
      </c>
      <c r="H23" s="91">
        <v>1</v>
      </c>
      <c r="I23" s="92">
        <v>1</v>
      </c>
      <c r="J23" s="92"/>
      <c r="K23" s="93"/>
      <c r="L23" s="93"/>
      <c r="M23" s="93"/>
      <c r="N23" s="94"/>
      <c r="O23" s="94"/>
      <c r="P23" s="94"/>
      <c r="Q23" s="95"/>
      <c r="R23" s="95"/>
      <c r="S23" s="95"/>
      <c r="T23" s="95"/>
      <c r="U23" s="95"/>
      <c r="V23" s="95"/>
      <c r="W23" s="95"/>
    </row>
    <row r="24" spans="1:23" x14ac:dyDescent="0.25">
      <c r="A24" s="73"/>
      <c r="B24" s="84"/>
      <c r="C24" s="75" t="s">
        <v>19</v>
      </c>
      <c r="D24" s="76">
        <v>20</v>
      </c>
      <c r="E24" s="77">
        <v>10</v>
      </c>
      <c r="F24" s="77">
        <v>10</v>
      </c>
      <c r="G24" s="78">
        <v>10</v>
      </c>
      <c r="H24" s="85">
        <v>1</v>
      </c>
      <c r="I24" s="86">
        <v>1</v>
      </c>
      <c r="J24" s="86"/>
      <c r="K24" s="87"/>
      <c r="L24" s="87"/>
      <c r="M24" s="87"/>
      <c r="N24" s="88"/>
      <c r="O24" s="88"/>
      <c r="P24" s="88"/>
      <c r="Q24" s="89"/>
      <c r="R24" s="89"/>
      <c r="S24" s="89"/>
      <c r="T24" s="89"/>
      <c r="U24" s="89"/>
      <c r="V24" s="89"/>
      <c r="W24" s="89"/>
    </row>
    <row r="25" spans="1:23" x14ac:dyDescent="0.25">
      <c r="A25" s="73" t="s">
        <v>0</v>
      </c>
      <c r="B25" s="96" t="s">
        <v>20</v>
      </c>
      <c r="C25" s="75" t="s">
        <v>20</v>
      </c>
      <c r="D25" s="76">
        <v>67</v>
      </c>
      <c r="E25" s="77">
        <v>39</v>
      </c>
      <c r="F25" s="77">
        <v>69</v>
      </c>
      <c r="G25" s="78">
        <v>39</v>
      </c>
      <c r="H25" s="78">
        <v>1</v>
      </c>
      <c r="I25" s="97"/>
      <c r="J25" s="97">
        <v>1</v>
      </c>
      <c r="K25" s="98"/>
      <c r="L25" s="98"/>
      <c r="M25" s="98"/>
      <c r="N25" s="99"/>
      <c r="O25" s="99"/>
      <c r="P25" s="99"/>
      <c r="Q25" s="12"/>
      <c r="R25" s="12"/>
      <c r="S25" s="12"/>
      <c r="T25" s="12"/>
      <c r="U25" s="12"/>
      <c r="V25" s="12"/>
      <c r="W25" s="12"/>
    </row>
    <row r="26" spans="1:23" x14ac:dyDescent="0.25">
      <c r="A26" s="73" t="s">
        <v>0</v>
      </c>
      <c r="B26" s="74" t="s">
        <v>21</v>
      </c>
      <c r="C26" s="75" t="s">
        <v>21</v>
      </c>
      <c r="D26" s="76">
        <v>988</v>
      </c>
      <c r="E26" s="77">
        <v>32</v>
      </c>
      <c r="F26" s="77">
        <v>890</v>
      </c>
      <c r="G26" s="78">
        <v>39</v>
      </c>
      <c r="H26" s="79">
        <v>1</v>
      </c>
      <c r="I26" s="80"/>
      <c r="J26" s="80"/>
      <c r="K26" s="81">
        <v>1</v>
      </c>
      <c r="L26" s="81">
        <v>1020</v>
      </c>
      <c r="M26" s="81">
        <v>929</v>
      </c>
      <c r="N26" s="82">
        <v>1</v>
      </c>
      <c r="O26" s="82"/>
      <c r="P26" s="82"/>
      <c r="Q26" s="83"/>
      <c r="R26" s="83"/>
      <c r="S26" s="83"/>
      <c r="T26" s="83"/>
      <c r="U26" s="83"/>
      <c r="V26" s="83"/>
      <c r="W26" s="83"/>
    </row>
    <row r="27" spans="1:23" x14ac:dyDescent="0.25">
      <c r="A27" s="73"/>
      <c r="B27" s="90"/>
      <c r="C27" s="75" t="s">
        <v>22</v>
      </c>
      <c r="D27" s="76">
        <v>51</v>
      </c>
      <c r="E27" s="77">
        <v>24</v>
      </c>
      <c r="F27" s="77">
        <v>41</v>
      </c>
      <c r="G27" s="78">
        <v>8</v>
      </c>
      <c r="H27" s="91">
        <v>1</v>
      </c>
      <c r="I27" s="92"/>
      <c r="J27" s="92">
        <v>1</v>
      </c>
      <c r="K27" s="93"/>
      <c r="L27" s="93"/>
      <c r="M27" s="93"/>
      <c r="N27" s="94"/>
      <c r="O27" s="94"/>
      <c r="P27" s="94"/>
      <c r="Q27" s="95"/>
      <c r="R27" s="95"/>
      <c r="S27" s="95"/>
      <c r="T27" s="95"/>
      <c r="U27" s="95"/>
      <c r="V27" s="95"/>
      <c r="W27" s="95"/>
    </row>
    <row r="28" spans="1:23" x14ac:dyDescent="0.25">
      <c r="A28" s="73"/>
      <c r="B28" s="90"/>
      <c r="C28" s="75" t="s">
        <v>23</v>
      </c>
      <c r="D28" s="76">
        <v>56</v>
      </c>
      <c r="E28" s="77">
        <v>4</v>
      </c>
      <c r="F28" s="77">
        <v>45</v>
      </c>
      <c r="G28" s="78">
        <v>6</v>
      </c>
      <c r="H28" s="91">
        <v>1</v>
      </c>
      <c r="I28" s="92"/>
      <c r="J28" s="92">
        <v>1</v>
      </c>
      <c r="K28" s="93"/>
      <c r="L28" s="93"/>
      <c r="M28" s="93"/>
      <c r="N28" s="94"/>
      <c r="O28" s="94"/>
      <c r="P28" s="94"/>
      <c r="Q28" s="95"/>
      <c r="R28" s="95"/>
      <c r="S28" s="95"/>
      <c r="T28" s="95"/>
      <c r="U28" s="95"/>
      <c r="V28" s="95"/>
      <c r="W28" s="95"/>
    </row>
    <row r="29" spans="1:23" x14ac:dyDescent="0.25">
      <c r="A29" s="73"/>
      <c r="B29" s="84"/>
      <c r="C29" s="75" t="s">
        <v>24</v>
      </c>
      <c r="D29" s="76">
        <v>42</v>
      </c>
      <c r="E29" s="77">
        <v>54</v>
      </c>
      <c r="F29" s="77">
        <v>26</v>
      </c>
      <c r="G29" s="78">
        <v>25</v>
      </c>
      <c r="H29" s="85">
        <v>1</v>
      </c>
      <c r="I29" s="86"/>
      <c r="J29" s="86">
        <v>1</v>
      </c>
      <c r="K29" s="87"/>
      <c r="L29" s="87"/>
      <c r="M29" s="87"/>
      <c r="N29" s="88"/>
      <c r="O29" s="88"/>
      <c r="P29" s="88"/>
      <c r="Q29" s="89"/>
      <c r="R29" s="89"/>
      <c r="S29" s="89"/>
      <c r="T29" s="89"/>
      <c r="U29" s="89"/>
      <c r="V29" s="89"/>
      <c r="W29" s="89"/>
    </row>
    <row r="30" spans="1:23" x14ac:dyDescent="0.25">
      <c r="A30" s="73" t="s">
        <v>0</v>
      </c>
      <c r="B30" s="74" t="s">
        <v>25</v>
      </c>
      <c r="C30" s="75" t="s">
        <v>25</v>
      </c>
      <c r="D30" s="76">
        <v>48</v>
      </c>
      <c r="E30" s="77">
        <v>8</v>
      </c>
      <c r="F30" s="77">
        <v>55</v>
      </c>
      <c r="G30" s="78">
        <v>41</v>
      </c>
      <c r="H30" s="79">
        <v>1</v>
      </c>
      <c r="I30" s="80"/>
      <c r="J30" s="80">
        <v>1</v>
      </c>
      <c r="K30" s="81"/>
      <c r="L30" s="81"/>
      <c r="M30" s="81"/>
      <c r="N30" s="82"/>
      <c r="O30" s="82"/>
      <c r="P30" s="82"/>
      <c r="Q30" s="83"/>
      <c r="R30" s="83"/>
      <c r="S30" s="83"/>
      <c r="T30" s="83"/>
      <c r="U30" s="83"/>
      <c r="V30" s="83"/>
      <c r="W30" s="83"/>
    </row>
    <row r="31" spans="1:23" x14ac:dyDescent="0.25">
      <c r="A31" s="73"/>
      <c r="B31" s="90"/>
      <c r="C31" s="75" t="s">
        <v>26</v>
      </c>
      <c r="D31" s="76">
        <v>37</v>
      </c>
      <c r="E31" s="77">
        <v>7</v>
      </c>
      <c r="F31" s="77">
        <v>31</v>
      </c>
      <c r="G31" s="78">
        <v>20</v>
      </c>
      <c r="H31" s="91">
        <v>1</v>
      </c>
      <c r="I31" s="92"/>
      <c r="J31" s="92">
        <v>1</v>
      </c>
      <c r="K31" s="93"/>
      <c r="L31" s="93"/>
      <c r="M31" s="93"/>
      <c r="N31" s="94"/>
      <c r="O31" s="94"/>
      <c r="P31" s="94"/>
      <c r="Q31" s="95"/>
      <c r="R31" s="95"/>
      <c r="S31" s="95"/>
      <c r="T31" s="95"/>
      <c r="U31" s="95"/>
      <c r="V31" s="95"/>
      <c r="W31" s="95"/>
    </row>
    <row r="32" spans="1:23" x14ac:dyDescent="0.25">
      <c r="A32" s="73"/>
      <c r="B32" s="84"/>
      <c r="C32" s="75" t="s">
        <v>27</v>
      </c>
      <c r="D32" s="76">
        <v>46</v>
      </c>
      <c r="E32" s="77">
        <v>20</v>
      </c>
      <c r="F32" s="77">
        <v>42</v>
      </c>
      <c r="G32" s="78">
        <v>42</v>
      </c>
      <c r="H32" s="85">
        <v>1</v>
      </c>
      <c r="I32" s="86"/>
      <c r="J32" s="86">
        <v>1</v>
      </c>
      <c r="K32" s="87"/>
      <c r="L32" s="87"/>
      <c r="M32" s="87"/>
      <c r="N32" s="88"/>
      <c r="O32" s="88"/>
      <c r="P32" s="88"/>
      <c r="Q32" s="89"/>
      <c r="R32" s="89"/>
      <c r="S32" s="89"/>
      <c r="T32" s="89"/>
      <c r="U32" s="89"/>
      <c r="V32" s="89"/>
      <c r="W32" s="89"/>
    </row>
    <row r="33" spans="1:23" x14ac:dyDescent="0.25">
      <c r="A33" s="73" t="s">
        <v>0</v>
      </c>
      <c r="B33" s="74" t="s">
        <v>28</v>
      </c>
      <c r="C33" s="75" t="s">
        <v>28</v>
      </c>
      <c r="D33" s="76">
        <v>629</v>
      </c>
      <c r="E33" s="77">
        <v>130</v>
      </c>
      <c r="F33" s="77">
        <v>601</v>
      </c>
      <c r="G33" s="78">
        <v>130</v>
      </c>
      <c r="H33" s="79">
        <v>1</v>
      </c>
      <c r="I33" s="80"/>
      <c r="J33" s="80"/>
      <c r="K33" s="81">
        <v>1</v>
      </c>
      <c r="L33" s="81">
        <v>729</v>
      </c>
      <c r="M33" s="81">
        <v>670</v>
      </c>
      <c r="N33" s="82">
        <v>1</v>
      </c>
      <c r="O33" s="82"/>
      <c r="P33" s="82"/>
      <c r="Q33" s="83"/>
      <c r="R33" s="83"/>
      <c r="S33" s="83"/>
      <c r="T33" s="83"/>
      <c r="U33" s="83"/>
      <c r="V33" s="83"/>
      <c r="W33" s="83"/>
    </row>
    <row r="34" spans="1:23" x14ac:dyDescent="0.25">
      <c r="A34" s="73"/>
      <c r="B34" s="90"/>
      <c r="C34" s="75" t="s">
        <v>29</v>
      </c>
      <c r="D34" s="76">
        <v>9</v>
      </c>
      <c r="E34" s="77">
        <v>62</v>
      </c>
      <c r="F34" s="77">
        <v>8</v>
      </c>
      <c r="G34" s="78">
        <v>40</v>
      </c>
      <c r="H34" s="91">
        <v>1</v>
      </c>
      <c r="I34" s="92">
        <v>1</v>
      </c>
      <c r="J34" s="92"/>
      <c r="K34" s="93"/>
      <c r="L34" s="93"/>
      <c r="M34" s="93"/>
      <c r="N34" s="94"/>
      <c r="O34" s="94"/>
      <c r="P34" s="94"/>
      <c r="Q34" s="95"/>
      <c r="R34" s="95"/>
      <c r="S34" s="95"/>
      <c r="T34" s="95"/>
      <c r="U34" s="95"/>
      <c r="V34" s="95"/>
      <c r="W34" s="95"/>
    </row>
    <row r="35" spans="1:23" x14ac:dyDescent="0.25">
      <c r="A35" s="73"/>
      <c r="B35" s="90"/>
      <c r="C35" s="75" t="s">
        <v>30</v>
      </c>
      <c r="D35" s="76">
        <v>77</v>
      </c>
      <c r="E35" s="77">
        <v>35</v>
      </c>
      <c r="F35" s="77">
        <v>73</v>
      </c>
      <c r="G35" s="78">
        <v>35</v>
      </c>
      <c r="H35" s="91">
        <v>1</v>
      </c>
      <c r="I35" s="92"/>
      <c r="J35" s="92">
        <v>1</v>
      </c>
      <c r="K35" s="93"/>
      <c r="L35" s="93"/>
      <c r="M35" s="93"/>
      <c r="N35" s="94"/>
      <c r="O35" s="94"/>
      <c r="P35" s="94"/>
      <c r="Q35" s="95"/>
      <c r="R35" s="95"/>
      <c r="S35" s="95"/>
      <c r="T35" s="95"/>
      <c r="U35" s="95"/>
      <c r="V35" s="95"/>
      <c r="W35" s="95"/>
    </row>
    <row r="36" spans="1:23" x14ac:dyDescent="0.25">
      <c r="A36" s="73"/>
      <c r="B36" s="90"/>
      <c r="C36" s="75" t="s">
        <v>31</v>
      </c>
      <c r="D36" s="76">
        <v>0</v>
      </c>
      <c r="E36" s="77">
        <v>5</v>
      </c>
      <c r="F36" s="77">
        <v>0</v>
      </c>
      <c r="G36" s="78">
        <v>25</v>
      </c>
      <c r="H36" s="91">
        <v>1</v>
      </c>
      <c r="I36" s="92">
        <v>1</v>
      </c>
      <c r="J36" s="92"/>
      <c r="K36" s="93"/>
      <c r="L36" s="93"/>
      <c r="M36" s="93"/>
      <c r="N36" s="94"/>
      <c r="O36" s="94"/>
      <c r="P36" s="94"/>
      <c r="Q36" s="95"/>
      <c r="R36" s="95"/>
      <c r="S36" s="95"/>
      <c r="T36" s="95"/>
      <c r="U36" s="95"/>
      <c r="V36" s="95"/>
      <c r="W36" s="95"/>
    </row>
    <row r="37" spans="1:23" x14ac:dyDescent="0.25">
      <c r="A37" s="73"/>
      <c r="B37" s="90"/>
      <c r="C37" s="75" t="s">
        <v>32</v>
      </c>
      <c r="D37" s="76">
        <v>18</v>
      </c>
      <c r="E37" s="77">
        <v>30</v>
      </c>
      <c r="F37" s="77">
        <v>30</v>
      </c>
      <c r="G37" s="78">
        <v>30</v>
      </c>
      <c r="H37" s="91">
        <v>1</v>
      </c>
      <c r="I37" s="92">
        <v>1</v>
      </c>
      <c r="J37" s="92"/>
      <c r="K37" s="93"/>
      <c r="L37" s="93"/>
      <c r="M37" s="93"/>
      <c r="N37" s="94"/>
      <c r="O37" s="94"/>
      <c r="P37" s="94"/>
      <c r="Q37" s="95"/>
      <c r="R37" s="95"/>
      <c r="S37" s="95"/>
      <c r="T37" s="95"/>
      <c r="U37" s="95"/>
      <c r="V37" s="95"/>
      <c r="W37" s="95"/>
    </row>
    <row r="38" spans="1:23" x14ac:dyDescent="0.25">
      <c r="A38" s="73"/>
      <c r="B38" s="90"/>
      <c r="C38" s="75" t="s">
        <v>33</v>
      </c>
      <c r="D38" s="76">
        <v>39</v>
      </c>
      <c r="E38" s="77">
        <v>30</v>
      </c>
      <c r="F38" s="77">
        <v>34</v>
      </c>
      <c r="G38" s="78">
        <v>40</v>
      </c>
      <c r="H38" s="91">
        <v>1</v>
      </c>
      <c r="I38" s="92"/>
      <c r="J38" s="92">
        <v>1</v>
      </c>
      <c r="K38" s="93"/>
      <c r="L38" s="93"/>
      <c r="M38" s="93"/>
      <c r="N38" s="94"/>
      <c r="O38" s="94"/>
      <c r="P38" s="94"/>
      <c r="Q38" s="95"/>
      <c r="R38" s="95"/>
      <c r="S38" s="95"/>
      <c r="T38" s="95"/>
      <c r="U38" s="95"/>
      <c r="V38" s="95"/>
      <c r="W38" s="95"/>
    </row>
    <row r="39" spans="1:23" x14ac:dyDescent="0.25">
      <c r="A39" s="73"/>
      <c r="B39" s="90"/>
      <c r="C39" s="75" t="s">
        <v>34</v>
      </c>
      <c r="D39" s="76">
        <v>0</v>
      </c>
      <c r="E39" s="77">
        <v>5</v>
      </c>
      <c r="F39" s="77">
        <v>0</v>
      </c>
      <c r="G39" s="78">
        <v>10</v>
      </c>
      <c r="H39" s="91">
        <v>1</v>
      </c>
      <c r="I39" s="92">
        <v>1</v>
      </c>
      <c r="J39" s="92"/>
      <c r="K39" s="93"/>
      <c r="L39" s="93"/>
      <c r="M39" s="93"/>
      <c r="N39" s="94"/>
      <c r="O39" s="94"/>
      <c r="P39" s="94"/>
      <c r="Q39" s="95"/>
      <c r="R39" s="95"/>
      <c r="S39" s="95"/>
      <c r="T39" s="95"/>
      <c r="U39" s="95"/>
      <c r="V39" s="95"/>
      <c r="W39" s="95"/>
    </row>
    <row r="40" spans="1:23" x14ac:dyDescent="0.25">
      <c r="A40" s="73"/>
      <c r="B40" s="84"/>
      <c r="C40" s="75" t="s">
        <v>35</v>
      </c>
      <c r="D40" s="76">
        <v>72</v>
      </c>
      <c r="E40" s="77">
        <v>43</v>
      </c>
      <c r="F40" s="77">
        <v>64</v>
      </c>
      <c r="G40" s="78">
        <v>40</v>
      </c>
      <c r="H40" s="85">
        <v>1</v>
      </c>
      <c r="I40" s="86">
        <v>1</v>
      </c>
      <c r="J40" s="86"/>
      <c r="K40" s="87"/>
      <c r="L40" s="87"/>
      <c r="M40" s="87"/>
      <c r="N40" s="88"/>
      <c r="O40" s="88"/>
      <c r="P40" s="88"/>
      <c r="Q40" s="89"/>
      <c r="R40" s="89"/>
      <c r="S40" s="89"/>
      <c r="T40" s="89"/>
      <c r="U40" s="89"/>
      <c r="V40" s="89"/>
      <c r="W40" s="89"/>
    </row>
    <row r="41" spans="1:23" x14ac:dyDescent="0.25">
      <c r="A41" s="73" t="s">
        <v>0</v>
      </c>
      <c r="B41" s="74" t="s">
        <v>36</v>
      </c>
      <c r="C41" s="75" t="s">
        <v>36</v>
      </c>
      <c r="D41" s="76">
        <v>4714</v>
      </c>
      <c r="E41" s="77">
        <v>330</v>
      </c>
      <c r="F41" s="77">
        <v>4459</v>
      </c>
      <c r="G41" s="78">
        <v>150</v>
      </c>
      <c r="H41" s="79">
        <v>1</v>
      </c>
      <c r="I41" s="80"/>
      <c r="J41" s="80"/>
      <c r="K41" s="81">
        <v>1</v>
      </c>
      <c r="L41" s="81">
        <v>4966</v>
      </c>
      <c r="M41" s="81">
        <v>4595</v>
      </c>
      <c r="N41" s="82">
        <v>1</v>
      </c>
      <c r="O41" s="82"/>
      <c r="P41" s="82"/>
      <c r="Q41" s="83"/>
      <c r="R41" s="83"/>
      <c r="S41" s="83"/>
      <c r="T41" s="83"/>
      <c r="U41" s="83"/>
      <c r="V41" s="83"/>
      <c r="W41" s="83"/>
    </row>
    <row r="42" spans="1:23" x14ac:dyDescent="0.25">
      <c r="A42" s="73"/>
      <c r="B42" s="90"/>
      <c r="C42" s="75" t="s">
        <v>37</v>
      </c>
      <c r="D42" s="76">
        <v>67</v>
      </c>
      <c r="E42" s="77">
        <v>6</v>
      </c>
      <c r="F42" s="77">
        <v>54</v>
      </c>
      <c r="G42" s="78">
        <v>16</v>
      </c>
      <c r="H42" s="91">
        <v>1</v>
      </c>
      <c r="I42" s="92"/>
      <c r="J42" s="92">
        <v>1</v>
      </c>
      <c r="K42" s="93"/>
      <c r="L42" s="93"/>
      <c r="M42" s="93"/>
      <c r="N42" s="94"/>
      <c r="O42" s="94"/>
      <c r="P42" s="94"/>
      <c r="Q42" s="95"/>
      <c r="R42" s="95"/>
      <c r="S42" s="95"/>
      <c r="T42" s="95"/>
      <c r="U42" s="95"/>
      <c r="V42" s="95"/>
      <c r="W42" s="95"/>
    </row>
    <row r="43" spans="1:23" x14ac:dyDescent="0.25">
      <c r="A43" s="73"/>
      <c r="B43" s="90"/>
      <c r="C43" s="75" t="s">
        <v>38</v>
      </c>
      <c r="D43" s="76">
        <v>151</v>
      </c>
      <c r="E43" s="77">
        <v>16</v>
      </c>
      <c r="F43" s="77">
        <v>166</v>
      </c>
      <c r="G43" s="78">
        <v>15</v>
      </c>
      <c r="H43" s="91">
        <v>1</v>
      </c>
      <c r="I43" s="92"/>
      <c r="J43" s="92"/>
      <c r="K43" s="93">
        <v>1</v>
      </c>
      <c r="L43" s="93">
        <v>161</v>
      </c>
      <c r="M43" s="93">
        <v>161</v>
      </c>
      <c r="N43" s="94"/>
      <c r="O43" s="94">
        <v>1</v>
      </c>
      <c r="P43" s="94"/>
      <c r="Q43" s="95"/>
      <c r="R43" s="95"/>
      <c r="S43" s="95"/>
      <c r="T43" s="95"/>
      <c r="U43" s="95"/>
      <c r="V43" s="95"/>
      <c r="W43" s="95"/>
    </row>
    <row r="44" spans="1:23" x14ac:dyDescent="0.25">
      <c r="A44" s="73"/>
      <c r="B44" s="90"/>
      <c r="C44" s="75" t="s">
        <v>39</v>
      </c>
      <c r="D44" s="76">
        <v>182</v>
      </c>
      <c r="E44" s="77">
        <v>18</v>
      </c>
      <c r="F44" s="77">
        <v>148</v>
      </c>
      <c r="G44" s="78">
        <v>20</v>
      </c>
      <c r="H44" s="91">
        <v>1</v>
      </c>
      <c r="I44" s="92"/>
      <c r="J44" s="92">
        <v>1</v>
      </c>
      <c r="K44" s="93"/>
      <c r="L44" s="93"/>
      <c r="M44" s="93"/>
      <c r="N44" s="94"/>
      <c r="O44" s="94"/>
      <c r="P44" s="94"/>
      <c r="Q44" s="95">
        <v>1</v>
      </c>
      <c r="R44" s="95"/>
      <c r="S44" s="95"/>
      <c r="T44" s="95"/>
      <c r="U44" s="95"/>
      <c r="V44" s="95"/>
      <c r="W44" s="95"/>
    </row>
    <row r="45" spans="1:23" x14ac:dyDescent="0.25">
      <c r="A45" s="73"/>
      <c r="B45" s="90"/>
      <c r="C45" s="75" t="s">
        <v>40</v>
      </c>
      <c r="D45" s="76">
        <v>95</v>
      </c>
      <c r="E45" s="77">
        <v>10</v>
      </c>
      <c r="F45" s="77">
        <v>64</v>
      </c>
      <c r="G45" s="78">
        <v>14</v>
      </c>
      <c r="H45" s="91">
        <v>1</v>
      </c>
      <c r="I45" s="92"/>
      <c r="J45" s="92"/>
      <c r="K45" s="93">
        <v>1</v>
      </c>
      <c r="L45" s="93">
        <v>95</v>
      </c>
      <c r="M45" s="93">
        <v>78</v>
      </c>
      <c r="N45" s="94"/>
      <c r="O45" s="94">
        <v>1</v>
      </c>
      <c r="P45" s="94"/>
      <c r="Q45" s="95"/>
      <c r="R45" s="95"/>
      <c r="S45" s="95"/>
      <c r="T45" s="95"/>
      <c r="U45" s="95"/>
      <c r="V45" s="95"/>
      <c r="W45" s="95"/>
    </row>
    <row r="46" spans="1:23" x14ac:dyDescent="0.25">
      <c r="A46" s="73"/>
      <c r="B46" s="84"/>
      <c r="C46" s="75" t="s">
        <v>41</v>
      </c>
      <c r="D46" s="76">
        <v>23</v>
      </c>
      <c r="E46" s="77">
        <v>3</v>
      </c>
      <c r="F46" s="77">
        <v>28</v>
      </c>
      <c r="G46" s="78">
        <v>20</v>
      </c>
      <c r="H46" s="85">
        <v>1</v>
      </c>
      <c r="I46" s="86">
        <v>1</v>
      </c>
      <c r="J46" s="86"/>
      <c r="K46" s="87"/>
      <c r="L46" s="87"/>
      <c r="M46" s="87"/>
      <c r="N46" s="88"/>
      <c r="O46" s="88"/>
      <c r="P46" s="88"/>
      <c r="Q46" s="89"/>
      <c r="R46" s="89"/>
      <c r="S46" s="89"/>
      <c r="T46" s="89"/>
      <c r="U46" s="89"/>
      <c r="V46" s="89"/>
      <c r="W46" s="89"/>
    </row>
    <row r="47" spans="1:23" x14ac:dyDescent="0.25">
      <c r="A47" s="73" t="s">
        <v>0</v>
      </c>
      <c r="B47" s="74" t="s">
        <v>42</v>
      </c>
      <c r="C47" s="75" t="s">
        <v>42</v>
      </c>
      <c r="D47" s="76">
        <v>128</v>
      </c>
      <c r="E47" s="77">
        <v>50</v>
      </c>
      <c r="F47" s="77">
        <v>152</v>
      </c>
      <c r="G47" s="78">
        <v>50</v>
      </c>
      <c r="H47" s="79">
        <v>1</v>
      </c>
      <c r="I47" s="80"/>
      <c r="J47" s="80">
        <v>1</v>
      </c>
      <c r="K47" s="81"/>
      <c r="L47" s="81"/>
      <c r="M47" s="81"/>
      <c r="N47" s="82"/>
      <c r="O47" s="82"/>
      <c r="P47" s="82"/>
      <c r="Q47" s="83"/>
      <c r="R47" s="83"/>
      <c r="S47" s="83"/>
      <c r="T47" s="83"/>
      <c r="U47" s="83"/>
      <c r="V47" s="83"/>
      <c r="W47" s="83"/>
    </row>
    <row r="48" spans="1:23" x14ac:dyDescent="0.25">
      <c r="A48" s="73"/>
      <c r="B48" s="90"/>
      <c r="C48" s="75" t="s">
        <v>43</v>
      </c>
      <c r="D48" s="76">
        <v>9</v>
      </c>
      <c r="E48" s="77">
        <v>5</v>
      </c>
      <c r="F48" s="77">
        <v>18</v>
      </c>
      <c r="G48" s="78">
        <v>20</v>
      </c>
      <c r="H48" s="91">
        <v>1</v>
      </c>
      <c r="I48" s="92">
        <v>1</v>
      </c>
      <c r="J48" s="92"/>
      <c r="K48" s="93"/>
      <c r="L48" s="93"/>
      <c r="M48" s="93"/>
      <c r="N48" s="94"/>
      <c r="O48" s="94"/>
      <c r="P48" s="94"/>
      <c r="Q48" s="95"/>
      <c r="R48" s="95"/>
      <c r="S48" s="95"/>
      <c r="T48" s="95"/>
      <c r="U48" s="95"/>
      <c r="V48" s="95"/>
      <c r="W48" s="95"/>
    </row>
    <row r="49" spans="1:23" x14ac:dyDescent="0.25">
      <c r="A49" s="73"/>
      <c r="B49" s="90"/>
      <c r="C49" s="75" t="s">
        <v>44</v>
      </c>
      <c r="D49" s="76">
        <v>56</v>
      </c>
      <c r="E49" s="77">
        <v>10</v>
      </c>
      <c r="F49" s="77">
        <v>49</v>
      </c>
      <c r="G49" s="78">
        <v>10</v>
      </c>
      <c r="H49" s="91">
        <v>1</v>
      </c>
      <c r="I49" s="92"/>
      <c r="J49" s="92">
        <v>1</v>
      </c>
      <c r="K49" s="93"/>
      <c r="L49" s="93"/>
      <c r="M49" s="93"/>
      <c r="N49" s="94"/>
      <c r="O49" s="94"/>
      <c r="P49" s="94"/>
      <c r="Q49" s="95"/>
      <c r="R49" s="95"/>
      <c r="S49" s="95"/>
      <c r="T49" s="95"/>
      <c r="U49" s="95"/>
      <c r="V49" s="95"/>
      <c r="W49" s="95"/>
    </row>
    <row r="50" spans="1:23" x14ac:dyDescent="0.25">
      <c r="A50" s="73"/>
      <c r="B50" s="84"/>
      <c r="C50" s="75" t="s">
        <v>45</v>
      </c>
      <c r="D50" s="76">
        <v>28</v>
      </c>
      <c r="E50" s="77">
        <v>20</v>
      </c>
      <c r="F50" s="77">
        <v>25</v>
      </c>
      <c r="G50" s="78">
        <v>20</v>
      </c>
      <c r="H50" s="85">
        <v>1</v>
      </c>
      <c r="I50" s="86"/>
      <c r="J50" s="86">
        <v>1</v>
      </c>
      <c r="K50" s="87"/>
      <c r="L50" s="87"/>
      <c r="M50" s="87"/>
      <c r="N50" s="88"/>
      <c r="O50" s="88"/>
      <c r="P50" s="88"/>
      <c r="Q50" s="89"/>
      <c r="R50" s="89"/>
      <c r="S50" s="89"/>
      <c r="T50" s="89"/>
      <c r="U50" s="89"/>
      <c r="V50" s="89"/>
      <c r="W50" s="89"/>
    </row>
    <row r="51" spans="1:23" x14ac:dyDescent="0.25">
      <c r="A51" s="73" t="s">
        <v>0</v>
      </c>
      <c r="B51" s="74" t="s">
        <v>46</v>
      </c>
      <c r="C51" s="75" t="s">
        <v>46</v>
      </c>
      <c r="D51" s="76">
        <v>115</v>
      </c>
      <c r="E51" s="77">
        <v>3</v>
      </c>
      <c r="F51" s="77">
        <v>109</v>
      </c>
      <c r="G51" s="78">
        <v>17</v>
      </c>
      <c r="H51" s="79">
        <v>1</v>
      </c>
      <c r="I51" s="80">
        <v>1</v>
      </c>
      <c r="J51" s="80"/>
      <c r="K51" s="81"/>
      <c r="L51" s="81"/>
      <c r="M51" s="81"/>
      <c r="N51" s="82"/>
      <c r="O51" s="82"/>
      <c r="P51" s="82"/>
      <c r="Q51" s="83"/>
      <c r="R51" s="83"/>
      <c r="S51" s="83"/>
      <c r="T51" s="83"/>
      <c r="U51" s="83"/>
      <c r="V51" s="83"/>
      <c r="W51" s="83"/>
    </row>
    <row r="52" spans="1:23" x14ac:dyDescent="0.25">
      <c r="A52" s="73"/>
      <c r="B52" s="90"/>
      <c r="C52" s="75" t="s">
        <v>47</v>
      </c>
      <c r="D52" s="76">
        <v>11</v>
      </c>
      <c r="E52" s="77">
        <v>10</v>
      </c>
      <c r="F52" s="77">
        <v>10</v>
      </c>
      <c r="G52" s="78">
        <v>4</v>
      </c>
      <c r="H52" s="91">
        <v>1</v>
      </c>
      <c r="I52" s="92">
        <v>1</v>
      </c>
      <c r="J52" s="92"/>
      <c r="K52" s="93"/>
      <c r="L52" s="93"/>
      <c r="M52" s="93"/>
      <c r="N52" s="94"/>
      <c r="O52" s="94"/>
      <c r="P52" s="94"/>
      <c r="Q52" s="95"/>
      <c r="R52" s="95"/>
      <c r="S52" s="95"/>
      <c r="T52" s="95"/>
      <c r="U52" s="95"/>
      <c r="V52" s="95"/>
      <c r="W52" s="95"/>
    </row>
    <row r="53" spans="1:23" x14ac:dyDescent="0.25">
      <c r="A53" s="73"/>
      <c r="B53" s="84"/>
      <c r="C53" s="75" t="s">
        <v>48</v>
      </c>
      <c r="D53" s="76">
        <v>14</v>
      </c>
      <c r="E53" s="77">
        <v>5</v>
      </c>
      <c r="F53" s="77">
        <v>10</v>
      </c>
      <c r="G53" s="78">
        <v>16</v>
      </c>
      <c r="H53" s="85">
        <v>1</v>
      </c>
      <c r="I53" s="86">
        <v>1</v>
      </c>
      <c r="J53" s="86"/>
      <c r="K53" s="87"/>
      <c r="L53" s="87"/>
      <c r="M53" s="87"/>
      <c r="N53" s="88"/>
      <c r="O53" s="88"/>
      <c r="P53" s="88"/>
      <c r="Q53" s="89"/>
      <c r="R53" s="89"/>
      <c r="S53" s="89"/>
      <c r="T53" s="89"/>
      <c r="U53" s="89"/>
      <c r="V53" s="89"/>
      <c r="W53" s="89"/>
    </row>
    <row r="54" spans="1:23" x14ac:dyDescent="0.25">
      <c r="A54" s="73" t="s">
        <v>0</v>
      </c>
      <c r="B54" s="74" t="s">
        <v>49</v>
      </c>
      <c r="C54" s="75" t="s">
        <v>49</v>
      </c>
      <c r="D54" s="76">
        <v>109</v>
      </c>
      <c r="E54" s="77">
        <v>5</v>
      </c>
      <c r="F54" s="77">
        <v>91</v>
      </c>
      <c r="G54" s="78">
        <v>6</v>
      </c>
      <c r="H54" s="79">
        <v>1</v>
      </c>
      <c r="I54" s="80"/>
      <c r="J54" s="80">
        <v>1</v>
      </c>
      <c r="K54" s="81"/>
      <c r="L54" s="81"/>
      <c r="M54" s="81"/>
      <c r="N54" s="82"/>
      <c r="O54" s="82">
        <v>1</v>
      </c>
      <c r="P54" s="82"/>
      <c r="Q54" s="83"/>
      <c r="R54" s="83"/>
      <c r="S54" s="83"/>
      <c r="T54" s="83"/>
      <c r="U54" s="83"/>
      <c r="V54" s="83"/>
      <c r="W54" s="83"/>
    </row>
    <row r="55" spans="1:23" x14ac:dyDescent="0.25">
      <c r="A55" s="73"/>
      <c r="B55" s="84"/>
      <c r="C55" s="75" t="s">
        <v>50</v>
      </c>
      <c r="D55" s="76">
        <v>68</v>
      </c>
      <c r="E55" s="77">
        <v>6</v>
      </c>
      <c r="F55" s="77">
        <v>66</v>
      </c>
      <c r="G55" s="78">
        <v>3</v>
      </c>
      <c r="H55" s="85">
        <v>1</v>
      </c>
      <c r="I55" s="86"/>
      <c r="J55" s="86">
        <v>1</v>
      </c>
      <c r="K55" s="87"/>
      <c r="L55" s="87"/>
      <c r="M55" s="87"/>
      <c r="N55" s="88"/>
      <c r="O55" s="88"/>
      <c r="P55" s="88"/>
      <c r="Q55" s="89"/>
      <c r="R55" s="89"/>
      <c r="S55" s="89"/>
      <c r="T55" s="89"/>
      <c r="U55" s="89"/>
      <c r="V55" s="89"/>
      <c r="W55" s="89"/>
    </row>
    <row r="56" spans="1:23" x14ac:dyDescent="0.25">
      <c r="A56" s="73" t="s">
        <v>0</v>
      </c>
      <c r="B56" s="96" t="s">
        <v>51</v>
      </c>
      <c r="C56" s="75" t="s">
        <v>51</v>
      </c>
      <c r="D56" s="76">
        <v>129</v>
      </c>
      <c r="E56" s="77">
        <v>25</v>
      </c>
      <c r="F56" s="77">
        <v>125</v>
      </c>
      <c r="G56" s="78">
        <v>50</v>
      </c>
      <c r="H56" s="78">
        <v>1</v>
      </c>
      <c r="I56" s="97"/>
      <c r="J56" s="97"/>
      <c r="K56" s="98">
        <v>1</v>
      </c>
      <c r="L56" s="98">
        <v>0</v>
      </c>
      <c r="M56" s="98">
        <v>175</v>
      </c>
      <c r="N56" s="99">
        <v>1</v>
      </c>
      <c r="O56" s="99"/>
      <c r="P56" s="99"/>
      <c r="Q56" s="12"/>
      <c r="R56" s="12"/>
      <c r="S56" s="12"/>
      <c r="T56" s="12"/>
      <c r="U56" s="12"/>
      <c r="V56" s="12"/>
      <c r="W56" s="12"/>
    </row>
    <row r="57" spans="1:23" x14ac:dyDescent="0.25">
      <c r="A57" s="73" t="s">
        <v>0</v>
      </c>
      <c r="B57" s="96" t="s">
        <v>52</v>
      </c>
      <c r="C57" s="75" t="s">
        <v>52</v>
      </c>
      <c r="D57" s="76">
        <v>123</v>
      </c>
      <c r="E57" s="77">
        <v>34</v>
      </c>
      <c r="F57" s="77">
        <v>109</v>
      </c>
      <c r="G57" s="78">
        <v>41</v>
      </c>
      <c r="H57" s="78">
        <v>1</v>
      </c>
      <c r="I57" s="97"/>
      <c r="J57" s="97">
        <v>1</v>
      </c>
      <c r="K57" s="98"/>
      <c r="L57" s="98"/>
      <c r="M57" s="98"/>
      <c r="N57" s="99"/>
      <c r="O57" s="99"/>
      <c r="P57" s="99"/>
      <c r="Q57" s="12"/>
      <c r="R57" s="12"/>
      <c r="S57" s="12"/>
      <c r="T57" s="12"/>
      <c r="U57" s="12"/>
      <c r="V57" s="12"/>
      <c r="W57" s="12"/>
    </row>
    <row r="58" spans="1:23" x14ac:dyDescent="0.25">
      <c r="A58" s="73" t="s">
        <v>0</v>
      </c>
      <c r="B58" s="96" t="s">
        <v>53</v>
      </c>
      <c r="C58" s="75" t="s">
        <v>53</v>
      </c>
      <c r="D58" s="76">
        <v>301</v>
      </c>
      <c r="E58" s="77">
        <v>40</v>
      </c>
      <c r="F58" s="77">
        <v>292</v>
      </c>
      <c r="G58" s="78">
        <v>40</v>
      </c>
      <c r="H58" s="78">
        <v>1</v>
      </c>
      <c r="I58" s="97"/>
      <c r="J58" s="97">
        <v>1</v>
      </c>
      <c r="K58" s="98"/>
      <c r="L58" s="98"/>
      <c r="M58" s="98"/>
      <c r="N58" s="99"/>
      <c r="O58" s="99"/>
      <c r="P58" s="99"/>
      <c r="Q58" s="12"/>
      <c r="R58" s="12"/>
      <c r="S58" s="12"/>
      <c r="T58" s="12"/>
      <c r="U58" s="12"/>
      <c r="V58" s="12"/>
      <c r="W58" s="12"/>
    </row>
    <row r="59" spans="1:23" x14ac:dyDescent="0.25">
      <c r="A59" s="73" t="s">
        <v>0</v>
      </c>
      <c r="B59" s="74" t="s">
        <v>54</v>
      </c>
      <c r="C59" s="75" t="s">
        <v>54</v>
      </c>
      <c r="D59" s="76">
        <v>61</v>
      </c>
      <c r="E59" s="77">
        <v>32</v>
      </c>
      <c r="F59" s="77">
        <v>65</v>
      </c>
      <c r="G59" s="78">
        <v>50</v>
      </c>
      <c r="H59" s="79">
        <v>1</v>
      </c>
      <c r="I59" s="80"/>
      <c r="J59" s="80">
        <v>1</v>
      </c>
      <c r="K59" s="81"/>
      <c r="L59" s="81"/>
      <c r="M59" s="81"/>
      <c r="N59" s="82"/>
      <c r="O59" s="82"/>
      <c r="P59" s="82"/>
      <c r="Q59" s="83"/>
      <c r="R59" s="83"/>
      <c r="S59" s="83"/>
      <c r="T59" s="83"/>
      <c r="U59" s="83"/>
      <c r="V59" s="83"/>
      <c r="W59" s="83"/>
    </row>
    <row r="60" spans="1:23" x14ac:dyDescent="0.25">
      <c r="A60" s="73"/>
      <c r="B60" s="84"/>
      <c r="C60" s="75" t="s">
        <v>55</v>
      </c>
      <c r="D60" s="76">
        <v>43</v>
      </c>
      <c r="E60" s="77">
        <v>20</v>
      </c>
      <c r="F60" s="77">
        <v>47</v>
      </c>
      <c r="G60" s="78">
        <v>25</v>
      </c>
      <c r="H60" s="85">
        <v>1</v>
      </c>
      <c r="I60" s="86">
        <v>1</v>
      </c>
      <c r="J60" s="86"/>
      <c r="K60" s="87"/>
      <c r="L60" s="87"/>
      <c r="M60" s="87"/>
      <c r="N60" s="88"/>
      <c r="O60" s="88"/>
      <c r="P60" s="88"/>
      <c r="Q60" s="89"/>
      <c r="R60" s="89"/>
      <c r="S60" s="89"/>
      <c r="T60" s="89"/>
      <c r="U60" s="89"/>
      <c r="V60" s="89"/>
      <c r="W60" s="89"/>
    </row>
    <row r="61" spans="1:23" x14ac:dyDescent="0.25">
      <c r="A61" s="73" t="s">
        <v>0</v>
      </c>
      <c r="B61" s="74" t="s">
        <v>56</v>
      </c>
      <c r="C61" s="75" t="s">
        <v>57</v>
      </c>
      <c r="D61" s="76">
        <v>102</v>
      </c>
      <c r="E61" s="77">
        <v>15</v>
      </c>
      <c r="F61" s="77">
        <v>98</v>
      </c>
      <c r="G61" s="78">
        <v>10</v>
      </c>
      <c r="H61" s="79">
        <v>1</v>
      </c>
      <c r="I61" s="80"/>
      <c r="J61" s="80">
        <v>1</v>
      </c>
      <c r="K61" s="81"/>
      <c r="L61" s="81"/>
      <c r="M61" s="81"/>
      <c r="N61" s="82"/>
      <c r="O61" s="82"/>
      <c r="P61" s="82"/>
      <c r="Q61" s="83"/>
      <c r="R61" s="83"/>
      <c r="S61" s="83"/>
      <c r="T61" s="83"/>
      <c r="U61" s="83"/>
      <c r="V61" s="83"/>
      <c r="W61" s="83"/>
    </row>
    <row r="62" spans="1:23" x14ac:dyDescent="0.25">
      <c r="A62" s="73"/>
      <c r="B62" s="90"/>
      <c r="C62" s="75" t="s">
        <v>58</v>
      </c>
      <c r="D62" s="76">
        <v>29</v>
      </c>
      <c r="E62" s="77">
        <v>14</v>
      </c>
      <c r="F62" s="77">
        <v>17</v>
      </c>
      <c r="G62" s="78">
        <v>7</v>
      </c>
      <c r="H62" s="91">
        <v>1</v>
      </c>
      <c r="I62" s="92"/>
      <c r="J62" s="92">
        <v>1</v>
      </c>
      <c r="K62" s="93"/>
      <c r="L62" s="93"/>
      <c r="M62" s="93"/>
      <c r="N62" s="94"/>
      <c r="O62" s="94"/>
      <c r="P62" s="94"/>
      <c r="Q62" s="95"/>
      <c r="R62" s="95"/>
      <c r="S62" s="95"/>
      <c r="T62" s="95"/>
      <c r="U62" s="95"/>
      <c r="V62" s="95"/>
      <c r="W62" s="95"/>
    </row>
    <row r="63" spans="1:23" x14ac:dyDescent="0.25">
      <c r="A63" s="73"/>
      <c r="B63" s="90"/>
      <c r="C63" s="75" t="s">
        <v>59</v>
      </c>
      <c r="D63" s="76">
        <v>24</v>
      </c>
      <c r="E63" s="77">
        <v>12</v>
      </c>
      <c r="F63" s="77">
        <v>22</v>
      </c>
      <c r="G63" s="78">
        <v>8</v>
      </c>
      <c r="H63" s="91">
        <v>1</v>
      </c>
      <c r="I63" s="92"/>
      <c r="J63" s="92">
        <v>1</v>
      </c>
      <c r="K63" s="93"/>
      <c r="L63" s="93"/>
      <c r="M63" s="93"/>
      <c r="N63" s="94"/>
      <c r="O63" s="94"/>
      <c r="P63" s="94"/>
      <c r="Q63" s="95"/>
      <c r="R63" s="95"/>
      <c r="S63" s="95"/>
      <c r="T63" s="95"/>
      <c r="U63" s="95"/>
      <c r="V63" s="95"/>
      <c r="W63" s="95"/>
    </row>
    <row r="64" spans="1:23" x14ac:dyDescent="0.25">
      <c r="A64" s="73"/>
      <c r="B64" s="90"/>
      <c r="C64" s="75" t="s">
        <v>60</v>
      </c>
      <c r="D64" s="76">
        <v>8</v>
      </c>
      <c r="E64" s="77">
        <v>8</v>
      </c>
      <c r="F64" s="77">
        <v>9</v>
      </c>
      <c r="G64" s="78">
        <v>15</v>
      </c>
      <c r="H64" s="91">
        <v>1</v>
      </c>
      <c r="I64" s="92"/>
      <c r="J64" s="92">
        <v>1</v>
      </c>
      <c r="K64" s="93"/>
      <c r="L64" s="93"/>
      <c r="M64" s="93"/>
      <c r="N64" s="94"/>
      <c r="O64" s="94"/>
      <c r="P64" s="94"/>
      <c r="Q64" s="95"/>
      <c r="R64" s="95"/>
      <c r="S64" s="95"/>
      <c r="T64" s="95"/>
      <c r="U64" s="95"/>
      <c r="V64" s="95"/>
      <c r="W64" s="95"/>
    </row>
    <row r="65" spans="1:23" x14ac:dyDescent="0.25">
      <c r="A65" s="73"/>
      <c r="B65" s="90"/>
      <c r="C65" s="75" t="s">
        <v>61</v>
      </c>
      <c r="D65" s="76">
        <v>2</v>
      </c>
      <c r="E65" s="77">
        <v>6</v>
      </c>
      <c r="F65" s="77">
        <v>1</v>
      </c>
      <c r="G65" s="78">
        <v>9</v>
      </c>
      <c r="H65" s="91">
        <v>1</v>
      </c>
      <c r="I65" s="92">
        <v>1</v>
      </c>
      <c r="J65" s="92"/>
      <c r="K65" s="93"/>
      <c r="L65" s="93"/>
      <c r="M65" s="93"/>
      <c r="N65" s="94"/>
      <c r="O65" s="94"/>
      <c r="P65" s="94"/>
      <c r="Q65" s="95"/>
      <c r="R65" s="95"/>
      <c r="S65" s="95"/>
      <c r="T65" s="95"/>
      <c r="U65" s="95"/>
      <c r="V65" s="95"/>
      <c r="W65" s="95"/>
    </row>
    <row r="66" spans="1:23" x14ac:dyDescent="0.25">
      <c r="A66" s="73"/>
      <c r="B66" s="84"/>
      <c r="C66" s="75" t="s">
        <v>62</v>
      </c>
      <c r="D66" s="76">
        <v>21</v>
      </c>
      <c r="E66" s="77">
        <v>10</v>
      </c>
      <c r="F66" s="77">
        <v>12</v>
      </c>
      <c r="G66" s="78">
        <v>52</v>
      </c>
      <c r="H66" s="85">
        <v>1</v>
      </c>
      <c r="I66" s="86"/>
      <c r="J66" s="86">
        <v>1</v>
      </c>
      <c r="K66" s="87"/>
      <c r="L66" s="87"/>
      <c r="M66" s="87"/>
      <c r="N66" s="88"/>
      <c r="O66" s="88"/>
      <c r="P66" s="88"/>
      <c r="Q66" s="89"/>
      <c r="R66" s="89"/>
      <c r="S66" s="89"/>
      <c r="T66" s="89"/>
      <c r="U66" s="89"/>
      <c r="V66" s="89"/>
      <c r="W66" s="89"/>
    </row>
    <row r="67" spans="1:23" x14ac:dyDescent="0.25">
      <c r="A67" s="73" t="s">
        <v>0</v>
      </c>
      <c r="B67" s="96" t="s">
        <v>63</v>
      </c>
      <c r="C67" s="75" t="s">
        <v>63</v>
      </c>
      <c r="D67" s="76">
        <v>26</v>
      </c>
      <c r="E67" s="77">
        <v>5</v>
      </c>
      <c r="F67" s="77">
        <v>20</v>
      </c>
      <c r="G67" s="78">
        <v>5</v>
      </c>
      <c r="H67" s="78">
        <v>1</v>
      </c>
      <c r="I67" s="97">
        <v>1</v>
      </c>
      <c r="J67" s="97"/>
      <c r="K67" s="98"/>
      <c r="L67" s="98"/>
      <c r="M67" s="98"/>
      <c r="N67" s="99"/>
      <c r="O67" s="99"/>
      <c r="P67" s="99"/>
      <c r="Q67" s="12"/>
      <c r="R67" s="12"/>
      <c r="S67" s="12"/>
      <c r="T67" s="12"/>
      <c r="U67" s="12"/>
      <c r="V67" s="12"/>
      <c r="W67" s="12"/>
    </row>
    <row r="68" spans="1:23" x14ac:dyDescent="0.25">
      <c r="A68" s="73" t="s">
        <v>0</v>
      </c>
      <c r="B68" s="96" t="s">
        <v>64</v>
      </c>
      <c r="C68" s="75" t="s">
        <v>64</v>
      </c>
      <c r="D68" s="76">
        <v>134</v>
      </c>
      <c r="E68" s="77">
        <v>10</v>
      </c>
      <c r="F68" s="77">
        <v>107</v>
      </c>
      <c r="G68" s="78">
        <v>10</v>
      </c>
      <c r="H68" s="78">
        <v>1</v>
      </c>
      <c r="I68" s="97">
        <v>1</v>
      </c>
      <c r="J68" s="97"/>
      <c r="K68" s="98"/>
      <c r="L68" s="98"/>
      <c r="M68" s="98"/>
      <c r="N68" s="99"/>
      <c r="O68" s="99"/>
      <c r="P68" s="99"/>
      <c r="Q68" s="12"/>
      <c r="R68" s="12"/>
      <c r="S68" s="12"/>
      <c r="T68" s="12"/>
      <c r="U68" s="12"/>
      <c r="V68" s="12"/>
      <c r="W68" s="12"/>
    </row>
    <row r="69" spans="1:23" x14ac:dyDescent="0.25">
      <c r="A69" s="73" t="s">
        <v>0</v>
      </c>
      <c r="B69" s="96" t="s">
        <v>65</v>
      </c>
      <c r="C69" s="75" t="s">
        <v>65</v>
      </c>
      <c r="D69" s="76">
        <v>44</v>
      </c>
      <c r="E69" s="77">
        <v>5</v>
      </c>
      <c r="F69" s="77">
        <v>51</v>
      </c>
      <c r="G69" s="78">
        <v>10</v>
      </c>
      <c r="H69" s="78">
        <v>1</v>
      </c>
      <c r="I69" s="97"/>
      <c r="J69" s="97">
        <v>1</v>
      </c>
      <c r="K69" s="98"/>
      <c r="L69" s="98"/>
      <c r="M69" s="98"/>
      <c r="N69" s="99"/>
      <c r="O69" s="99"/>
      <c r="P69" s="99"/>
      <c r="Q69" s="12"/>
      <c r="R69" s="12"/>
      <c r="S69" s="12"/>
      <c r="T69" s="12"/>
      <c r="U69" s="12"/>
      <c r="V69" s="12"/>
      <c r="W69" s="12"/>
    </row>
    <row r="70" spans="1:23" x14ac:dyDescent="0.25">
      <c r="A70" s="2" t="s">
        <v>66</v>
      </c>
      <c r="B70" s="100" t="s">
        <v>67</v>
      </c>
      <c r="C70" s="5" t="s">
        <v>67</v>
      </c>
      <c r="D70" s="76">
        <v>81</v>
      </c>
      <c r="E70" s="77">
        <v>20</v>
      </c>
      <c r="F70" s="77">
        <v>88</v>
      </c>
      <c r="G70" s="78">
        <v>16</v>
      </c>
      <c r="H70" s="78">
        <v>1</v>
      </c>
      <c r="I70" s="97"/>
      <c r="J70" s="97">
        <v>1</v>
      </c>
      <c r="K70" s="98"/>
      <c r="L70" s="98"/>
      <c r="M70" s="98"/>
      <c r="N70" s="99"/>
      <c r="O70" s="99"/>
      <c r="P70" s="99"/>
      <c r="Q70" s="12"/>
      <c r="R70" s="12"/>
      <c r="S70" s="12"/>
      <c r="T70" s="12"/>
      <c r="U70" s="12"/>
      <c r="V70" s="12"/>
      <c r="W70" s="12"/>
    </row>
    <row r="71" spans="1:23" x14ac:dyDescent="0.25">
      <c r="A71" s="2" t="s">
        <v>66</v>
      </c>
      <c r="B71" s="100" t="s">
        <v>68</v>
      </c>
      <c r="C71" s="5" t="s">
        <v>68</v>
      </c>
      <c r="D71" s="76">
        <v>47</v>
      </c>
      <c r="E71" s="77">
        <v>30</v>
      </c>
      <c r="F71" s="77">
        <v>56</v>
      </c>
      <c r="G71" s="78">
        <v>10</v>
      </c>
      <c r="H71" s="78">
        <v>1</v>
      </c>
      <c r="I71" s="97"/>
      <c r="J71" s="97">
        <v>1</v>
      </c>
      <c r="K71" s="98"/>
      <c r="L71" s="98"/>
      <c r="M71" s="98"/>
      <c r="N71" s="99"/>
      <c r="O71" s="99"/>
      <c r="P71" s="99"/>
      <c r="Q71" s="12"/>
      <c r="R71" s="12"/>
      <c r="S71" s="12"/>
      <c r="T71" s="12"/>
      <c r="U71" s="12"/>
      <c r="V71" s="12"/>
      <c r="W71" s="12"/>
    </row>
    <row r="72" spans="1:23" x14ac:dyDescent="0.25">
      <c r="A72" s="2" t="s">
        <v>66</v>
      </c>
      <c r="B72" s="100" t="s">
        <v>69</v>
      </c>
      <c r="C72" s="5" t="s">
        <v>69</v>
      </c>
      <c r="D72" s="76">
        <v>228</v>
      </c>
      <c r="E72" s="77">
        <v>50</v>
      </c>
      <c r="F72" s="77">
        <v>191</v>
      </c>
      <c r="G72" s="78">
        <v>50</v>
      </c>
      <c r="H72" s="78">
        <v>1</v>
      </c>
      <c r="I72" s="97"/>
      <c r="J72" s="97"/>
      <c r="K72" s="98">
        <v>1</v>
      </c>
      <c r="L72" s="98">
        <v>192</v>
      </c>
      <c r="M72" s="98">
        <v>240</v>
      </c>
      <c r="N72" s="99"/>
      <c r="O72" s="99">
        <v>1</v>
      </c>
      <c r="P72" s="99"/>
      <c r="Q72" s="12"/>
      <c r="R72" s="12"/>
      <c r="S72" s="12"/>
      <c r="T72" s="12"/>
      <c r="U72" s="12"/>
      <c r="V72" s="12"/>
      <c r="W72" s="12"/>
    </row>
    <row r="73" spans="1:23" x14ac:dyDescent="0.25">
      <c r="A73" s="2" t="s">
        <v>66</v>
      </c>
      <c r="B73" s="100" t="s">
        <v>70</v>
      </c>
      <c r="C73" s="5" t="s">
        <v>70</v>
      </c>
      <c r="D73" s="76">
        <v>70</v>
      </c>
      <c r="E73" s="77">
        <v>18</v>
      </c>
      <c r="F73" s="77">
        <v>65</v>
      </c>
      <c r="G73" s="78">
        <v>18</v>
      </c>
      <c r="H73" s="78">
        <v>1</v>
      </c>
      <c r="I73" s="97"/>
      <c r="J73" s="97">
        <v>1</v>
      </c>
      <c r="K73" s="98"/>
      <c r="L73" s="98"/>
      <c r="M73" s="98"/>
      <c r="N73" s="99"/>
      <c r="O73" s="99"/>
      <c r="P73" s="99"/>
      <c r="Q73" s="12"/>
      <c r="R73" s="12"/>
      <c r="S73" s="12"/>
      <c r="T73" s="12"/>
      <c r="U73" s="12"/>
      <c r="V73" s="12"/>
      <c r="W73" s="12"/>
    </row>
    <row r="74" spans="1:23" x14ac:dyDescent="0.25">
      <c r="A74" s="2" t="s">
        <v>66</v>
      </c>
      <c r="B74" s="100" t="s">
        <v>71</v>
      </c>
      <c r="C74" s="5" t="s">
        <v>71</v>
      </c>
      <c r="D74" s="76">
        <v>106</v>
      </c>
      <c r="E74" s="77">
        <v>78</v>
      </c>
      <c r="F74" s="77">
        <v>98</v>
      </c>
      <c r="G74" s="78">
        <v>78</v>
      </c>
      <c r="H74" s="78">
        <v>1</v>
      </c>
      <c r="I74" s="97"/>
      <c r="J74" s="97"/>
      <c r="K74" s="98">
        <v>1</v>
      </c>
      <c r="L74" s="98">
        <v>150</v>
      </c>
      <c r="M74" s="98">
        <v>100</v>
      </c>
      <c r="N74" s="99"/>
      <c r="O74" s="99">
        <v>1</v>
      </c>
      <c r="P74" s="99"/>
      <c r="Q74" s="12"/>
      <c r="R74" s="12">
        <v>1</v>
      </c>
      <c r="S74" s="12"/>
      <c r="T74" s="12"/>
      <c r="U74" s="12"/>
      <c r="V74" s="12"/>
      <c r="W74" s="12"/>
    </row>
    <row r="75" spans="1:23" x14ac:dyDescent="0.25">
      <c r="A75" s="2" t="s">
        <v>66</v>
      </c>
      <c r="B75" s="101" t="s">
        <v>72</v>
      </c>
      <c r="C75" s="5" t="s">
        <v>72</v>
      </c>
      <c r="D75" s="76">
        <v>633</v>
      </c>
      <c r="E75" s="77">
        <v>150</v>
      </c>
      <c r="F75" s="77">
        <v>628</v>
      </c>
      <c r="G75" s="78">
        <v>100</v>
      </c>
      <c r="H75" s="79">
        <v>1</v>
      </c>
      <c r="I75" s="80"/>
      <c r="J75" s="80"/>
      <c r="K75" s="81">
        <v>1</v>
      </c>
      <c r="L75" s="81">
        <v>783</v>
      </c>
      <c r="M75" s="81">
        <v>725</v>
      </c>
      <c r="N75" s="82">
        <v>1</v>
      </c>
      <c r="O75" s="82"/>
      <c r="P75" s="82"/>
      <c r="Q75" s="83"/>
      <c r="R75" s="83"/>
      <c r="S75" s="83"/>
      <c r="T75" s="83"/>
      <c r="U75" s="83"/>
      <c r="V75" s="83"/>
      <c r="W75" s="83"/>
    </row>
    <row r="76" spans="1:23" x14ac:dyDescent="0.25">
      <c r="A76" s="2"/>
      <c r="B76" s="102"/>
      <c r="C76" s="5" t="s">
        <v>15</v>
      </c>
      <c r="D76" s="76">
        <v>21</v>
      </c>
      <c r="E76" s="77">
        <v>50</v>
      </c>
      <c r="F76" s="77">
        <v>20</v>
      </c>
      <c r="G76" s="78">
        <v>35</v>
      </c>
      <c r="H76" s="85">
        <v>1</v>
      </c>
      <c r="I76" s="86">
        <v>1</v>
      </c>
      <c r="J76" s="86"/>
      <c r="K76" s="87"/>
      <c r="L76" s="87"/>
      <c r="M76" s="87"/>
      <c r="N76" s="88"/>
      <c r="O76" s="88"/>
      <c r="P76" s="88"/>
      <c r="Q76" s="89"/>
      <c r="R76" s="89"/>
      <c r="S76" s="89"/>
      <c r="T76" s="89"/>
      <c r="U76" s="89"/>
      <c r="V76" s="89"/>
      <c r="W76" s="89"/>
    </row>
    <row r="77" spans="1:23" x14ac:dyDescent="0.25">
      <c r="A77" s="2" t="s">
        <v>66</v>
      </c>
      <c r="B77" s="101" t="s">
        <v>73</v>
      </c>
      <c r="C77" s="5" t="s">
        <v>73</v>
      </c>
      <c r="D77" s="76">
        <v>317</v>
      </c>
      <c r="E77" s="77">
        <v>20</v>
      </c>
      <c r="F77" s="77">
        <v>313</v>
      </c>
      <c r="G77" s="78">
        <v>10</v>
      </c>
      <c r="H77" s="79">
        <v>1</v>
      </c>
      <c r="I77" s="80"/>
      <c r="J77" s="80"/>
      <c r="K77" s="81">
        <v>1</v>
      </c>
      <c r="L77" s="81">
        <v>0</v>
      </c>
      <c r="M77" s="81">
        <v>323</v>
      </c>
      <c r="N77" s="82"/>
      <c r="O77" s="82"/>
      <c r="P77" s="82"/>
      <c r="Q77" s="83">
        <v>1</v>
      </c>
      <c r="R77" s="83"/>
      <c r="S77" s="83"/>
      <c r="T77" s="83"/>
      <c r="U77" s="83"/>
      <c r="V77" s="83"/>
      <c r="W77" s="83"/>
    </row>
    <row r="78" spans="1:23" x14ac:dyDescent="0.25">
      <c r="A78" s="2"/>
      <c r="B78" s="103"/>
      <c r="C78" s="5" t="s">
        <v>74</v>
      </c>
      <c r="D78" s="76">
        <v>27</v>
      </c>
      <c r="E78" s="77">
        <v>5</v>
      </c>
      <c r="F78" s="77">
        <v>29</v>
      </c>
      <c r="G78" s="78">
        <v>7</v>
      </c>
      <c r="H78" s="91">
        <v>1</v>
      </c>
      <c r="I78" s="92"/>
      <c r="J78" s="92">
        <v>1</v>
      </c>
      <c r="K78" s="93"/>
      <c r="L78" s="93"/>
      <c r="M78" s="93"/>
      <c r="N78" s="94"/>
      <c r="O78" s="94"/>
      <c r="P78" s="94"/>
      <c r="Q78" s="95"/>
      <c r="R78" s="95"/>
      <c r="S78" s="95"/>
      <c r="T78" s="95"/>
      <c r="U78" s="95"/>
      <c r="V78" s="95"/>
      <c r="W78" s="95"/>
    </row>
    <row r="79" spans="1:23" x14ac:dyDescent="0.25">
      <c r="A79" s="2"/>
      <c r="B79" s="103"/>
      <c r="C79" s="5" t="s">
        <v>75</v>
      </c>
      <c r="D79" s="76">
        <v>15</v>
      </c>
      <c r="E79" s="77">
        <v>5</v>
      </c>
      <c r="F79" s="77">
        <v>14</v>
      </c>
      <c r="G79" s="78">
        <v>5</v>
      </c>
      <c r="H79" s="91">
        <v>1</v>
      </c>
      <c r="I79" s="92"/>
      <c r="J79" s="92">
        <v>1</v>
      </c>
      <c r="K79" s="93"/>
      <c r="L79" s="93"/>
      <c r="M79" s="93"/>
      <c r="N79" s="94"/>
      <c r="O79" s="94"/>
      <c r="P79" s="94"/>
      <c r="Q79" s="95"/>
      <c r="R79" s="95"/>
      <c r="S79" s="95"/>
      <c r="T79" s="95"/>
      <c r="U79" s="95"/>
      <c r="V79" s="95"/>
      <c r="W79" s="95"/>
    </row>
    <row r="80" spans="1:23" x14ac:dyDescent="0.25">
      <c r="A80" s="2"/>
      <c r="B80" s="103"/>
      <c r="C80" s="5" t="s">
        <v>76</v>
      </c>
      <c r="D80" s="76">
        <v>114</v>
      </c>
      <c r="E80" s="77">
        <v>10</v>
      </c>
      <c r="F80" s="77">
        <v>132</v>
      </c>
      <c r="G80" s="78">
        <v>10</v>
      </c>
      <c r="H80" s="91">
        <v>1</v>
      </c>
      <c r="I80" s="92"/>
      <c r="J80" s="92">
        <v>1</v>
      </c>
      <c r="K80" s="93"/>
      <c r="L80" s="93"/>
      <c r="M80" s="93"/>
      <c r="N80" s="94"/>
      <c r="O80" s="94"/>
      <c r="P80" s="94"/>
      <c r="Q80" s="95"/>
      <c r="R80" s="95"/>
      <c r="S80" s="95"/>
      <c r="T80" s="95"/>
      <c r="U80" s="95"/>
      <c r="V80" s="95"/>
      <c r="W80" s="95"/>
    </row>
    <row r="81" spans="1:23" x14ac:dyDescent="0.25">
      <c r="A81" s="2"/>
      <c r="B81" s="103"/>
      <c r="C81" s="5" t="s">
        <v>77</v>
      </c>
      <c r="D81" s="76">
        <v>34</v>
      </c>
      <c r="E81" s="77">
        <v>5</v>
      </c>
      <c r="F81" s="77">
        <v>29</v>
      </c>
      <c r="G81" s="78">
        <v>5</v>
      </c>
      <c r="H81" s="91">
        <v>1</v>
      </c>
      <c r="I81" s="92"/>
      <c r="J81" s="92">
        <v>1</v>
      </c>
      <c r="K81" s="93"/>
      <c r="L81" s="93"/>
      <c r="M81" s="93"/>
      <c r="N81" s="94"/>
      <c r="O81" s="94"/>
      <c r="P81" s="94"/>
      <c r="Q81" s="95"/>
      <c r="R81" s="95"/>
      <c r="S81" s="95"/>
      <c r="T81" s="95"/>
      <c r="U81" s="95"/>
      <c r="V81" s="95"/>
      <c r="W81" s="95"/>
    </row>
    <row r="82" spans="1:23" x14ac:dyDescent="0.25">
      <c r="A82" s="2"/>
      <c r="B82" s="102"/>
      <c r="C82" s="5" t="s">
        <v>78</v>
      </c>
      <c r="D82" s="76">
        <v>6</v>
      </c>
      <c r="E82" s="77">
        <v>5</v>
      </c>
      <c r="F82" s="77">
        <v>5</v>
      </c>
      <c r="G82" s="78">
        <v>5</v>
      </c>
      <c r="H82" s="85">
        <v>1</v>
      </c>
      <c r="I82" s="86">
        <v>1</v>
      </c>
      <c r="J82" s="86"/>
      <c r="K82" s="87"/>
      <c r="L82" s="87"/>
      <c r="M82" s="87"/>
      <c r="N82" s="88"/>
      <c r="O82" s="88"/>
      <c r="P82" s="88"/>
      <c r="Q82" s="89"/>
      <c r="R82" s="89"/>
      <c r="S82" s="89"/>
      <c r="T82" s="89"/>
      <c r="U82" s="89">
        <v>1</v>
      </c>
      <c r="V82" s="89"/>
      <c r="W82" s="89"/>
    </row>
    <row r="83" spans="1:23" x14ac:dyDescent="0.25">
      <c r="A83" s="2" t="s">
        <v>66</v>
      </c>
      <c r="B83" s="100" t="s">
        <v>79</v>
      </c>
      <c r="C83" s="5" t="s">
        <v>79</v>
      </c>
      <c r="D83" s="76">
        <v>115</v>
      </c>
      <c r="E83" s="77">
        <v>20</v>
      </c>
      <c r="F83" s="77">
        <v>107</v>
      </c>
      <c r="G83" s="78">
        <v>10</v>
      </c>
      <c r="H83" s="78">
        <v>1</v>
      </c>
      <c r="I83" s="97"/>
      <c r="J83" s="97">
        <v>1</v>
      </c>
      <c r="K83" s="98"/>
      <c r="L83" s="98"/>
      <c r="M83" s="98"/>
      <c r="N83" s="99"/>
      <c r="O83" s="99"/>
      <c r="P83" s="99"/>
      <c r="Q83" s="12"/>
      <c r="R83" s="12"/>
      <c r="S83" s="12"/>
      <c r="T83" s="12"/>
      <c r="U83" s="12"/>
      <c r="V83" s="12"/>
      <c r="W83" s="12"/>
    </row>
    <row r="84" spans="1:23" x14ac:dyDescent="0.25">
      <c r="A84" s="2" t="s">
        <v>66</v>
      </c>
      <c r="B84" s="101" t="s">
        <v>80</v>
      </c>
      <c r="C84" s="5" t="s">
        <v>80</v>
      </c>
      <c r="D84" s="76">
        <v>1491</v>
      </c>
      <c r="E84" s="77">
        <v>45</v>
      </c>
      <c r="F84" s="77">
        <v>1449</v>
      </c>
      <c r="G84" s="78">
        <v>45</v>
      </c>
      <c r="H84" s="79">
        <v>1</v>
      </c>
      <c r="I84" s="80"/>
      <c r="J84" s="80"/>
      <c r="K84" s="81">
        <v>1</v>
      </c>
      <c r="L84" s="81">
        <v>1460</v>
      </c>
      <c r="M84" s="81">
        <v>1480</v>
      </c>
      <c r="N84" s="82">
        <v>1</v>
      </c>
      <c r="O84" s="82"/>
      <c r="P84" s="82"/>
      <c r="Q84" s="83"/>
      <c r="R84" s="83"/>
      <c r="S84" s="83"/>
      <c r="T84" s="83"/>
      <c r="U84" s="83"/>
      <c r="V84" s="83"/>
      <c r="W84" s="83"/>
    </row>
    <row r="85" spans="1:23" x14ac:dyDescent="0.25">
      <c r="A85" s="2"/>
      <c r="B85" s="103"/>
      <c r="C85" s="5" t="s">
        <v>81</v>
      </c>
      <c r="D85" s="76">
        <v>53</v>
      </c>
      <c r="E85" s="77">
        <v>10</v>
      </c>
      <c r="F85" s="77">
        <v>60</v>
      </c>
      <c r="G85" s="78">
        <v>10</v>
      </c>
      <c r="H85" s="91">
        <v>1</v>
      </c>
      <c r="I85" s="92"/>
      <c r="J85" s="92"/>
      <c r="K85" s="93">
        <v>1</v>
      </c>
      <c r="L85" s="93">
        <v>63</v>
      </c>
      <c r="M85" s="93">
        <v>70</v>
      </c>
      <c r="N85" s="94"/>
      <c r="O85" s="94"/>
      <c r="P85" s="94">
        <v>1</v>
      </c>
      <c r="Q85" s="95"/>
      <c r="R85" s="95"/>
      <c r="S85" s="95"/>
      <c r="T85" s="95"/>
      <c r="U85" s="95"/>
      <c r="V85" s="95"/>
      <c r="W85" s="95"/>
    </row>
    <row r="86" spans="1:23" x14ac:dyDescent="0.25">
      <c r="A86" s="2"/>
      <c r="B86" s="103"/>
      <c r="C86" s="5" t="s">
        <v>82</v>
      </c>
      <c r="D86" s="76">
        <v>107</v>
      </c>
      <c r="E86" s="77">
        <v>15</v>
      </c>
      <c r="F86" s="77">
        <v>109</v>
      </c>
      <c r="G86" s="78">
        <v>10</v>
      </c>
      <c r="H86" s="91">
        <v>1</v>
      </c>
      <c r="I86" s="92"/>
      <c r="J86" s="92">
        <v>1</v>
      </c>
      <c r="K86" s="93"/>
      <c r="L86" s="93"/>
      <c r="M86" s="93"/>
      <c r="N86" s="94"/>
      <c r="O86" s="94"/>
      <c r="P86" s="94"/>
      <c r="Q86" s="95"/>
      <c r="R86" s="95"/>
      <c r="S86" s="95"/>
      <c r="T86" s="95"/>
      <c r="U86" s="95"/>
      <c r="V86" s="95"/>
      <c r="W86" s="95"/>
    </row>
    <row r="87" spans="1:23" x14ac:dyDescent="0.25">
      <c r="A87" s="2"/>
      <c r="B87" s="103"/>
      <c r="C87" s="5" t="s">
        <v>83</v>
      </c>
      <c r="D87" s="76">
        <v>14</v>
      </c>
      <c r="E87" s="77">
        <v>5</v>
      </c>
      <c r="F87" s="77">
        <v>11</v>
      </c>
      <c r="G87" s="78">
        <v>5</v>
      </c>
      <c r="H87" s="91">
        <v>1</v>
      </c>
      <c r="I87" s="92">
        <v>1</v>
      </c>
      <c r="J87" s="92"/>
      <c r="K87" s="93"/>
      <c r="L87" s="93"/>
      <c r="M87" s="93"/>
      <c r="N87" s="94"/>
      <c r="O87" s="94"/>
      <c r="P87" s="94"/>
      <c r="Q87" s="95"/>
      <c r="R87" s="95"/>
      <c r="S87" s="95"/>
      <c r="T87" s="95"/>
      <c r="U87" s="95"/>
      <c r="V87" s="95"/>
      <c r="W87" s="95"/>
    </row>
    <row r="88" spans="1:23" x14ac:dyDescent="0.25">
      <c r="A88" s="2"/>
      <c r="B88" s="103"/>
      <c r="C88" s="5" t="s">
        <v>84</v>
      </c>
      <c r="D88" s="76">
        <v>23</v>
      </c>
      <c r="E88" s="77">
        <v>5</v>
      </c>
      <c r="F88" s="77">
        <v>18</v>
      </c>
      <c r="G88" s="78">
        <v>5</v>
      </c>
      <c r="H88" s="91">
        <v>1</v>
      </c>
      <c r="I88" s="92">
        <v>1</v>
      </c>
      <c r="J88" s="92"/>
      <c r="K88" s="93"/>
      <c r="L88" s="93"/>
      <c r="M88" s="93"/>
      <c r="N88" s="94"/>
      <c r="O88" s="94"/>
      <c r="P88" s="94"/>
      <c r="Q88" s="95"/>
      <c r="R88" s="95"/>
      <c r="S88" s="95"/>
      <c r="T88" s="95"/>
      <c r="U88" s="95"/>
      <c r="V88" s="95"/>
      <c r="W88" s="95"/>
    </row>
    <row r="89" spans="1:23" x14ac:dyDescent="0.25">
      <c r="A89" s="2"/>
      <c r="B89" s="103"/>
      <c r="C89" s="5" t="s">
        <v>85</v>
      </c>
      <c r="D89" s="76">
        <v>24</v>
      </c>
      <c r="E89" s="77">
        <v>5</v>
      </c>
      <c r="F89" s="77">
        <v>17</v>
      </c>
      <c r="G89" s="78">
        <v>5</v>
      </c>
      <c r="H89" s="91">
        <v>1</v>
      </c>
      <c r="I89" s="92">
        <v>1</v>
      </c>
      <c r="J89" s="92"/>
      <c r="K89" s="93"/>
      <c r="L89" s="93"/>
      <c r="M89" s="93"/>
      <c r="N89" s="94"/>
      <c r="O89" s="94"/>
      <c r="P89" s="94"/>
      <c r="Q89" s="95"/>
      <c r="R89" s="95"/>
      <c r="S89" s="95"/>
      <c r="T89" s="95"/>
      <c r="U89" s="95"/>
      <c r="V89" s="95"/>
      <c r="W89" s="95"/>
    </row>
    <row r="90" spans="1:23" x14ac:dyDescent="0.25">
      <c r="A90" s="2"/>
      <c r="B90" s="103"/>
      <c r="C90" s="5" t="s">
        <v>86</v>
      </c>
      <c r="D90" s="76">
        <v>50</v>
      </c>
      <c r="E90" s="77">
        <v>10</v>
      </c>
      <c r="F90" s="77">
        <v>41</v>
      </c>
      <c r="G90" s="78">
        <v>10</v>
      </c>
      <c r="H90" s="91">
        <v>1</v>
      </c>
      <c r="I90" s="92"/>
      <c r="J90" s="92">
        <v>1</v>
      </c>
      <c r="K90" s="93"/>
      <c r="L90" s="93"/>
      <c r="M90" s="93"/>
      <c r="N90" s="94"/>
      <c r="O90" s="94"/>
      <c r="P90" s="94"/>
      <c r="Q90" s="95"/>
      <c r="R90" s="95"/>
      <c r="S90" s="95"/>
      <c r="T90" s="95"/>
      <c r="U90" s="95"/>
      <c r="V90" s="95"/>
      <c r="W90" s="95"/>
    </row>
    <row r="91" spans="1:23" x14ac:dyDescent="0.25">
      <c r="A91" s="2"/>
      <c r="B91" s="103"/>
      <c r="C91" s="5" t="s">
        <v>87</v>
      </c>
      <c r="D91" s="76">
        <v>25</v>
      </c>
      <c r="E91" s="77">
        <v>5</v>
      </c>
      <c r="F91" s="77">
        <v>24</v>
      </c>
      <c r="G91" s="78">
        <v>5</v>
      </c>
      <c r="H91" s="91">
        <v>1</v>
      </c>
      <c r="I91" s="92">
        <v>1</v>
      </c>
      <c r="J91" s="92"/>
      <c r="K91" s="93"/>
      <c r="L91" s="93"/>
      <c r="M91" s="93"/>
      <c r="N91" s="94"/>
      <c r="O91" s="94"/>
      <c r="P91" s="94"/>
      <c r="Q91" s="95"/>
      <c r="R91" s="95"/>
      <c r="S91" s="95"/>
      <c r="T91" s="95"/>
      <c r="U91" s="95"/>
      <c r="V91" s="95"/>
      <c r="W91" s="95"/>
    </row>
    <row r="92" spans="1:23" x14ac:dyDescent="0.25">
      <c r="A92" s="2"/>
      <c r="B92" s="102"/>
      <c r="C92" s="5" t="s">
        <v>88</v>
      </c>
      <c r="D92" s="76">
        <v>59</v>
      </c>
      <c r="E92" s="77">
        <v>10</v>
      </c>
      <c r="F92" s="77">
        <v>59</v>
      </c>
      <c r="G92" s="78">
        <v>10</v>
      </c>
      <c r="H92" s="85">
        <v>1</v>
      </c>
      <c r="I92" s="86"/>
      <c r="J92" s="86">
        <v>1</v>
      </c>
      <c r="K92" s="87"/>
      <c r="L92" s="87"/>
      <c r="M92" s="87"/>
      <c r="N92" s="88"/>
      <c r="O92" s="88"/>
      <c r="P92" s="88"/>
      <c r="Q92" s="89"/>
      <c r="R92" s="89"/>
      <c r="S92" s="89"/>
      <c r="T92" s="89"/>
      <c r="U92" s="89"/>
      <c r="V92" s="89"/>
      <c r="W92" s="89"/>
    </row>
    <row r="93" spans="1:23" x14ac:dyDescent="0.25">
      <c r="A93" s="2" t="s">
        <v>66</v>
      </c>
      <c r="B93" s="100" t="s">
        <v>89</v>
      </c>
      <c r="C93" s="5" t="s">
        <v>89</v>
      </c>
      <c r="D93" s="76">
        <v>87</v>
      </c>
      <c r="E93" s="77">
        <v>50</v>
      </c>
      <c r="F93" s="77">
        <v>71</v>
      </c>
      <c r="G93" s="78">
        <v>50</v>
      </c>
      <c r="H93" s="78">
        <v>1</v>
      </c>
      <c r="I93" s="97">
        <v>1</v>
      </c>
      <c r="J93" s="97"/>
      <c r="K93" s="98"/>
      <c r="L93" s="98"/>
      <c r="M93" s="98"/>
      <c r="N93" s="99"/>
      <c r="O93" s="99"/>
      <c r="P93" s="99"/>
      <c r="Q93" s="12"/>
      <c r="R93" s="12"/>
      <c r="S93" s="12"/>
      <c r="T93" s="12"/>
      <c r="U93" s="12"/>
      <c r="V93" s="12"/>
      <c r="W93" s="12"/>
    </row>
    <row r="94" spans="1:23" ht="15" customHeight="1" x14ac:dyDescent="0.25">
      <c r="A94" s="2" t="s">
        <v>66</v>
      </c>
      <c r="B94" s="101" t="s">
        <v>90</v>
      </c>
      <c r="C94" s="5" t="s">
        <v>90</v>
      </c>
      <c r="D94" s="76">
        <v>1410</v>
      </c>
      <c r="E94" s="77">
        <v>15</v>
      </c>
      <c r="F94" s="77">
        <v>1439</v>
      </c>
      <c r="G94" s="78">
        <v>100</v>
      </c>
      <c r="H94" s="79">
        <v>1</v>
      </c>
      <c r="I94" s="80"/>
      <c r="J94" s="80"/>
      <c r="K94" s="81">
        <v>1</v>
      </c>
      <c r="L94" s="81">
        <v>1416</v>
      </c>
      <c r="M94" s="81">
        <v>1539</v>
      </c>
      <c r="N94" s="82">
        <v>1</v>
      </c>
      <c r="O94" s="82"/>
      <c r="P94" s="82"/>
      <c r="Q94" s="83"/>
      <c r="R94" s="83"/>
      <c r="S94" s="83"/>
      <c r="T94" s="83"/>
      <c r="U94" s="83"/>
      <c r="V94" s="83"/>
      <c r="W94" s="83"/>
    </row>
    <row r="95" spans="1:23" ht="15" customHeight="1" x14ac:dyDescent="0.25">
      <c r="A95" s="2"/>
      <c r="B95" s="103"/>
      <c r="C95" s="5" t="s">
        <v>91</v>
      </c>
      <c r="D95" s="76">
        <v>237</v>
      </c>
      <c r="E95" s="77">
        <v>145</v>
      </c>
      <c r="F95" s="77">
        <v>232</v>
      </c>
      <c r="G95" s="78">
        <v>50</v>
      </c>
      <c r="H95" s="91">
        <v>1</v>
      </c>
      <c r="I95" s="92"/>
      <c r="J95" s="92">
        <v>1</v>
      </c>
      <c r="K95" s="93"/>
      <c r="L95" s="93"/>
      <c r="M95" s="93"/>
      <c r="N95" s="94"/>
      <c r="O95" s="94"/>
      <c r="P95" s="94"/>
      <c r="Q95" s="95"/>
      <c r="R95" s="95"/>
      <c r="S95" s="95"/>
      <c r="T95" s="95"/>
      <c r="U95" s="95"/>
      <c r="V95" s="95"/>
      <c r="W95" s="95"/>
    </row>
    <row r="96" spans="1:23" ht="15" customHeight="1" x14ac:dyDescent="0.25">
      <c r="A96" s="2"/>
      <c r="B96" s="103"/>
      <c r="C96" s="5" t="s">
        <v>92</v>
      </c>
      <c r="D96" s="76">
        <v>51</v>
      </c>
      <c r="E96" s="77">
        <v>10</v>
      </c>
      <c r="F96" s="77">
        <v>48</v>
      </c>
      <c r="G96" s="78">
        <v>10</v>
      </c>
      <c r="H96" s="91">
        <v>1</v>
      </c>
      <c r="I96" s="92"/>
      <c r="J96" s="92">
        <v>1</v>
      </c>
      <c r="K96" s="93"/>
      <c r="L96" s="93"/>
      <c r="M96" s="93"/>
      <c r="N96" s="94"/>
      <c r="O96" s="94"/>
      <c r="P96" s="94"/>
      <c r="Q96" s="95"/>
      <c r="R96" s="95"/>
      <c r="S96" s="95"/>
      <c r="T96" s="95"/>
      <c r="U96" s="95"/>
      <c r="V96" s="95"/>
      <c r="W96" s="95"/>
    </row>
    <row r="97" spans="1:23" ht="15" customHeight="1" x14ac:dyDescent="0.25">
      <c r="A97" s="2"/>
      <c r="B97" s="103"/>
      <c r="C97" s="5" t="s">
        <v>93</v>
      </c>
      <c r="D97" s="76">
        <v>114</v>
      </c>
      <c r="E97" s="77">
        <v>15</v>
      </c>
      <c r="F97" s="77">
        <v>94</v>
      </c>
      <c r="G97" s="78">
        <v>15</v>
      </c>
      <c r="H97" s="91">
        <v>1</v>
      </c>
      <c r="I97" s="92"/>
      <c r="J97" s="92">
        <v>1</v>
      </c>
      <c r="K97" s="93"/>
      <c r="L97" s="93"/>
      <c r="M97" s="93"/>
      <c r="N97" s="94"/>
      <c r="O97" s="94"/>
      <c r="P97" s="94"/>
      <c r="Q97" s="95"/>
      <c r="R97" s="95"/>
      <c r="S97" s="95"/>
      <c r="T97" s="95"/>
      <c r="U97" s="95"/>
      <c r="V97" s="95"/>
      <c r="W97" s="95"/>
    </row>
    <row r="98" spans="1:23" ht="15" customHeight="1" x14ac:dyDescent="0.25">
      <c r="A98" s="2"/>
      <c r="B98" s="102"/>
      <c r="C98" s="5" t="s">
        <v>94</v>
      </c>
      <c r="D98" s="76">
        <v>33</v>
      </c>
      <c r="E98" s="77">
        <v>10</v>
      </c>
      <c r="F98" s="77">
        <v>22</v>
      </c>
      <c r="G98" s="78">
        <v>20</v>
      </c>
      <c r="H98" s="85">
        <v>1</v>
      </c>
      <c r="I98" s="86"/>
      <c r="J98" s="86">
        <v>1</v>
      </c>
      <c r="K98" s="87"/>
      <c r="L98" s="87"/>
      <c r="M98" s="87"/>
      <c r="N98" s="88"/>
      <c r="O98" s="88"/>
      <c r="P98" s="88"/>
      <c r="Q98" s="89"/>
      <c r="R98" s="89"/>
      <c r="S98" s="89"/>
      <c r="T98" s="89"/>
      <c r="U98" s="89"/>
      <c r="V98" s="89"/>
      <c r="W98" s="89"/>
    </row>
    <row r="99" spans="1:23" x14ac:dyDescent="0.25">
      <c r="A99" s="2" t="s">
        <v>95</v>
      </c>
      <c r="B99" s="100" t="s">
        <v>96</v>
      </c>
      <c r="C99" s="5" t="s">
        <v>96</v>
      </c>
      <c r="D99" s="76">
        <v>648</v>
      </c>
      <c r="E99" s="77">
        <v>120</v>
      </c>
      <c r="F99" s="77">
        <v>637</v>
      </c>
      <c r="G99" s="78">
        <v>24</v>
      </c>
      <c r="H99" s="78">
        <v>1</v>
      </c>
      <c r="I99" s="97"/>
      <c r="J99" s="97"/>
      <c r="K99" s="98">
        <v>1</v>
      </c>
      <c r="L99" s="98">
        <v>0</v>
      </c>
      <c r="M99" s="98">
        <v>661</v>
      </c>
      <c r="N99" s="99">
        <v>1</v>
      </c>
      <c r="O99" s="99"/>
      <c r="P99" s="99"/>
      <c r="Q99" s="12"/>
      <c r="R99" s="12"/>
      <c r="S99" s="12"/>
      <c r="T99" s="12"/>
      <c r="U99" s="12"/>
      <c r="V99" s="12"/>
      <c r="W99" s="12"/>
    </row>
    <row r="100" spans="1:23" x14ac:dyDescent="0.25">
      <c r="A100" s="2" t="s">
        <v>66</v>
      </c>
      <c r="B100" s="100" t="s">
        <v>97</v>
      </c>
      <c r="C100" s="5" t="s">
        <v>97</v>
      </c>
      <c r="D100" s="76">
        <v>359</v>
      </c>
      <c r="E100" s="77">
        <v>55</v>
      </c>
      <c r="F100" s="77">
        <v>273</v>
      </c>
      <c r="G100" s="78">
        <v>50</v>
      </c>
      <c r="H100" s="78">
        <v>1</v>
      </c>
      <c r="I100" s="97"/>
      <c r="J100" s="97">
        <v>1</v>
      </c>
      <c r="K100" s="98"/>
      <c r="L100" s="98"/>
      <c r="M100" s="98"/>
      <c r="N100" s="99"/>
      <c r="O100" s="99"/>
      <c r="P100" s="99"/>
      <c r="Q100" s="12"/>
      <c r="R100" s="12"/>
      <c r="S100" s="12"/>
      <c r="T100" s="12"/>
      <c r="U100" s="12"/>
      <c r="V100" s="12"/>
      <c r="W100" s="12"/>
    </row>
    <row r="101" spans="1:23" x14ac:dyDescent="0.25">
      <c r="A101" s="2" t="s">
        <v>66</v>
      </c>
      <c r="B101" s="101" t="s">
        <v>98</v>
      </c>
      <c r="C101" s="5" t="s">
        <v>98</v>
      </c>
      <c r="D101" s="76">
        <v>573</v>
      </c>
      <c r="E101" s="77">
        <v>120</v>
      </c>
      <c r="F101" s="77">
        <v>569</v>
      </c>
      <c r="G101" s="78">
        <v>120</v>
      </c>
      <c r="H101" s="79">
        <v>1</v>
      </c>
      <c r="I101" s="80"/>
      <c r="J101" s="80"/>
      <c r="K101" s="81">
        <v>1</v>
      </c>
      <c r="L101" s="81">
        <v>630</v>
      </c>
      <c r="M101" s="81">
        <v>580</v>
      </c>
      <c r="N101" s="82">
        <v>1</v>
      </c>
      <c r="O101" s="82"/>
      <c r="P101" s="82"/>
      <c r="Q101" s="83"/>
      <c r="R101" s="83"/>
      <c r="S101" s="83"/>
      <c r="T101" s="83"/>
      <c r="U101" s="83"/>
      <c r="V101" s="83"/>
      <c r="W101" s="83"/>
    </row>
    <row r="102" spans="1:23" x14ac:dyDescent="0.25">
      <c r="A102" s="2"/>
      <c r="B102" s="103"/>
      <c r="C102" s="5" t="s">
        <v>99</v>
      </c>
      <c r="D102" s="76">
        <v>30</v>
      </c>
      <c r="E102" s="77">
        <v>55</v>
      </c>
      <c r="F102" s="77">
        <v>26</v>
      </c>
      <c r="G102" s="78">
        <v>25</v>
      </c>
      <c r="H102" s="91">
        <v>1</v>
      </c>
      <c r="I102" s="92"/>
      <c r="J102" s="92">
        <v>1</v>
      </c>
      <c r="K102" s="93"/>
      <c r="L102" s="93"/>
      <c r="M102" s="93"/>
      <c r="N102" s="94"/>
      <c r="O102" s="94"/>
      <c r="P102" s="94"/>
      <c r="Q102" s="95"/>
      <c r="R102" s="95"/>
      <c r="S102" s="95"/>
      <c r="T102" s="95"/>
      <c r="U102" s="95"/>
      <c r="V102" s="95"/>
      <c r="W102" s="95"/>
    </row>
    <row r="103" spans="1:23" x14ac:dyDescent="0.25">
      <c r="A103" s="2"/>
      <c r="B103" s="103"/>
      <c r="C103" s="5" t="s">
        <v>100</v>
      </c>
      <c r="D103" s="76">
        <v>2</v>
      </c>
      <c r="E103" s="77">
        <v>30</v>
      </c>
      <c r="F103" s="77">
        <v>0</v>
      </c>
      <c r="G103" s="78">
        <v>30</v>
      </c>
      <c r="H103" s="91">
        <v>1</v>
      </c>
      <c r="I103" s="92">
        <v>1</v>
      </c>
      <c r="J103" s="92"/>
      <c r="K103" s="93"/>
      <c r="L103" s="93"/>
      <c r="M103" s="93"/>
      <c r="N103" s="94"/>
      <c r="O103" s="94"/>
      <c r="P103" s="94"/>
      <c r="Q103" s="95"/>
      <c r="R103" s="95"/>
      <c r="S103" s="95"/>
      <c r="T103" s="95"/>
      <c r="U103" s="95"/>
      <c r="V103" s="95"/>
      <c r="W103" s="95"/>
    </row>
    <row r="104" spans="1:23" x14ac:dyDescent="0.25">
      <c r="A104" s="2"/>
      <c r="B104" s="102"/>
      <c r="C104" s="5" t="s">
        <v>101</v>
      </c>
      <c r="D104" s="76">
        <v>26</v>
      </c>
      <c r="E104" s="77">
        <v>0</v>
      </c>
      <c r="F104" s="77">
        <v>36</v>
      </c>
      <c r="G104" s="78">
        <v>0</v>
      </c>
      <c r="H104" s="85">
        <v>1</v>
      </c>
      <c r="I104" s="86"/>
      <c r="J104" s="86">
        <v>1</v>
      </c>
      <c r="K104" s="87"/>
      <c r="L104" s="87"/>
      <c r="M104" s="87"/>
      <c r="N104" s="88"/>
      <c r="O104" s="88"/>
      <c r="P104" s="88"/>
      <c r="Q104" s="89"/>
      <c r="R104" s="89"/>
      <c r="S104" s="89"/>
      <c r="T104" s="89"/>
      <c r="U104" s="89"/>
      <c r="V104" s="89"/>
      <c r="W104" s="89"/>
    </row>
    <row r="105" spans="1:23" x14ac:dyDescent="0.25">
      <c r="A105" s="2" t="s">
        <v>66</v>
      </c>
      <c r="B105" s="101" t="s">
        <v>102</v>
      </c>
      <c r="C105" s="5" t="s">
        <v>102</v>
      </c>
      <c r="D105" s="76">
        <v>47</v>
      </c>
      <c r="E105" s="77">
        <v>15</v>
      </c>
      <c r="F105" s="77">
        <v>25</v>
      </c>
      <c r="G105" s="78">
        <v>15</v>
      </c>
      <c r="H105" s="79">
        <v>1</v>
      </c>
      <c r="I105" s="80">
        <v>1</v>
      </c>
      <c r="J105" s="80"/>
      <c r="K105" s="81"/>
      <c r="L105" s="81"/>
      <c r="M105" s="81"/>
      <c r="N105" s="82"/>
      <c r="O105" s="82"/>
      <c r="P105" s="82"/>
      <c r="Q105" s="83"/>
      <c r="R105" s="83"/>
      <c r="S105" s="83"/>
      <c r="T105" s="83"/>
      <c r="U105" s="83"/>
      <c r="V105" s="83"/>
      <c r="W105" s="83"/>
    </row>
    <row r="106" spans="1:23" x14ac:dyDescent="0.25">
      <c r="A106" s="2"/>
      <c r="B106" s="102"/>
      <c r="C106" s="5" t="s">
        <v>103</v>
      </c>
      <c r="D106" s="76">
        <v>6</v>
      </c>
      <c r="E106" s="77">
        <v>5</v>
      </c>
      <c r="F106" s="77">
        <v>2</v>
      </c>
      <c r="G106" s="78">
        <v>5</v>
      </c>
      <c r="H106" s="85">
        <v>1</v>
      </c>
      <c r="I106" s="86">
        <v>1</v>
      </c>
      <c r="J106" s="86"/>
      <c r="K106" s="87"/>
      <c r="L106" s="87"/>
      <c r="M106" s="87"/>
      <c r="N106" s="88"/>
      <c r="O106" s="88"/>
      <c r="P106" s="88"/>
      <c r="Q106" s="89"/>
      <c r="R106" s="89"/>
      <c r="S106" s="89"/>
      <c r="T106" s="89"/>
      <c r="U106" s="89"/>
      <c r="V106" s="89"/>
      <c r="W106" s="89"/>
    </row>
    <row r="107" spans="1:23" x14ac:dyDescent="0.25">
      <c r="A107" s="2" t="s">
        <v>66</v>
      </c>
      <c r="B107" s="100" t="s">
        <v>104</v>
      </c>
      <c r="C107" s="5" t="s">
        <v>104</v>
      </c>
      <c r="D107" s="76">
        <v>102</v>
      </c>
      <c r="E107" s="77">
        <v>50</v>
      </c>
      <c r="F107" s="77">
        <v>115</v>
      </c>
      <c r="G107" s="78">
        <v>35</v>
      </c>
      <c r="H107" s="78">
        <v>1</v>
      </c>
      <c r="I107" s="97">
        <v>1</v>
      </c>
      <c r="J107" s="97"/>
      <c r="K107" s="98"/>
      <c r="L107" s="98"/>
      <c r="M107" s="98"/>
      <c r="N107" s="99"/>
      <c r="O107" s="99"/>
      <c r="P107" s="99"/>
      <c r="Q107" s="12"/>
      <c r="R107" s="12"/>
      <c r="S107" s="12"/>
      <c r="T107" s="12"/>
      <c r="U107" s="12"/>
      <c r="V107" s="12"/>
      <c r="W107" s="12"/>
    </row>
    <row r="108" spans="1:23" x14ac:dyDescent="0.25">
      <c r="A108" s="2" t="s">
        <v>66</v>
      </c>
      <c r="B108" s="101" t="s">
        <v>105</v>
      </c>
      <c r="C108" s="5" t="s">
        <v>105</v>
      </c>
      <c r="D108" s="76">
        <v>4220</v>
      </c>
      <c r="E108" s="77">
        <v>293</v>
      </c>
      <c r="F108" s="77">
        <v>3933</v>
      </c>
      <c r="G108" s="78">
        <v>310</v>
      </c>
      <c r="H108" s="79">
        <v>1</v>
      </c>
      <c r="I108" s="80"/>
      <c r="J108" s="80"/>
      <c r="K108" s="81">
        <v>1</v>
      </c>
      <c r="L108" s="81">
        <v>3220</v>
      </c>
      <c r="M108" s="81">
        <v>3538</v>
      </c>
      <c r="N108" s="82">
        <v>1</v>
      </c>
      <c r="O108" s="82"/>
      <c r="P108" s="82"/>
      <c r="Q108" s="83"/>
      <c r="R108" s="83"/>
      <c r="S108" s="83"/>
      <c r="T108" s="83"/>
      <c r="U108" s="83"/>
      <c r="V108" s="83"/>
      <c r="W108" s="83"/>
    </row>
    <row r="109" spans="1:23" x14ac:dyDescent="0.25">
      <c r="A109" s="2"/>
      <c r="B109" s="103"/>
      <c r="C109" s="5" t="s">
        <v>106</v>
      </c>
      <c r="D109" s="76">
        <v>66</v>
      </c>
      <c r="E109" s="77">
        <v>48</v>
      </c>
      <c r="F109" s="77">
        <v>61</v>
      </c>
      <c r="G109" s="78">
        <v>50</v>
      </c>
      <c r="H109" s="91">
        <v>1</v>
      </c>
      <c r="I109" s="92">
        <v>1</v>
      </c>
      <c r="J109" s="92"/>
      <c r="K109" s="93"/>
      <c r="L109" s="93"/>
      <c r="M109" s="93"/>
      <c r="N109" s="94"/>
      <c r="O109" s="94"/>
      <c r="P109" s="94"/>
      <c r="Q109" s="95"/>
      <c r="R109" s="95"/>
      <c r="S109" s="95"/>
      <c r="T109" s="95"/>
      <c r="U109" s="95"/>
      <c r="V109" s="95"/>
      <c r="W109" s="95"/>
    </row>
    <row r="110" spans="1:23" x14ac:dyDescent="0.25">
      <c r="A110" s="2"/>
      <c r="B110" s="103"/>
      <c r="C110" s="5" t="s">
        <v>107</v>
      </c>
      <c r="D110" s="76">
        <v>18</v>
      </c>
      <c r="E110" s="77">
        <v>5</v>
      </c>
      <c r="F110" s="77">
        <v>20</v>
      </c>
      <c r="G110" s="78">
        <v>5</v>
      </c>
      <c r="H110" s="91">
        <v>1</v>
      </c>
      <c r="I110" s="92">
        <v>1</v>
      </c>
      <c r="J110" s="92"/>
      <c r="K110" s="93"/>
      <c r="L110" s="93"/>
      <c r="M110" s="93"/>
      <c r="N110" s="94"/>
      <c r="O110" s="94"/>
      <c r="P110" s="94"/>
      <c r="Q110" s="95"/>
      <c r="R110" s="95"/>
      <c r="S110" s="95"/>
      <c r="T110" s="95"/>
      <c r="U110" s="95"/>
      <c r="V110" s="95"/>
      <c r="W110" s="95"/>
    </row>
    <row r="111" spans="1:23" x14ac:dyDescent="0.25">
      <c r="A111" s="2"/>
      <c r="B111" s="103"/>
      <c r="C111" s="5" t="s">
        <v>108</v>
      </c>
      <c r="D111" s="76">
        <v>92</v>
      </c>
      <c r="E111" s="77">
        <v>20</v>
      </c>
      <c r="F111" s="77">
        <v>83</v>
      </c>
      <c r="G111" s="78">
        <v>20</v>
      </c>
      <c r="H111" s="91">
        <v>1</v>
      </c>
      <c r="I111" s="92"/>
      <c r="J111" s="92">
        <v>1</v>
      </c>
      <c r="K111" s="93"/>
      <c r="L111" s="93"/>
      <c r="M111" s="93"/>
      <c r="N111" s="94"/>
      <c r="O111" s="94"/>
      <c r="P111" s="94"/>
      <c r="Q111" s="95"/>
      <c r="R111" s="95"/>
      <c r="S111" s="95"/>
      <c r="T111" s="95"/>
      <c r="U111" s="95"/>
      <c r="V111" s="95"/>
      <c r="W111" s="95"/>
    </row>
    <row r="112" spans="1:23" x14ac:dyDescent="0.25">
      <c r="A112" s="2"/>
      <c r="B112" s="103"/>
      <c r="C112" s="5" t="s">
        <v>109</v>
      </c>
      <c r="D112" s="76">
        <v>52</v>
      </c>
      <c r="E112" s="77">
        <v>0</v>
      </c>
      <c r="F112" s="77">
        <v>45</v>
      </c>
      <c r="G112" s="78">
        <v>5</v>
      </c>
      <c r="H112" s="91">
        <v>1</v>
      </c>
      <c r="I112" s="92">
        <v>1</v>
      </c>
      <c r="J112" s="92"/>
      <c r="K112" s="93"/>
      <c r="L112" s="93"/>
      <c r="M112" s="93"/>
      <c r="N112" s="94"/>
      <c r="O112" s="94"/>
      <c r="P112" s="94"/>
      <c r="Q112" s="95"/>
      <c r="R112" s="95"/>
      <c r="S112" s="95"/>
      <c r="T112" s="95"/>
      <c r="U112" s="95"/>
      <c r="V112" s="95"/>
      <c r="W112" s="95"/>
    </row>
    <row r="113" spans="1:23" x14ac:dyDescent="0.25">
      <c r="A113" s="2"/>
      <c r="B113" s="103"/>
      <c r="C113" s="5" t="s">
        <v>15</v>
      </c>
      <c r="D113" s="76">
        <v>27</v>
      </c>
      <c r="E113" s="77">
        <v>30</v>
      </c>
      <c r="F113" s="77">
        <v>15</v>
      </c>
      <c r="G113" s="78">
        <v>30</v>
      </c>
      <c r="H113" s="91">
        <v>1</v>
      </c>
      <c r="I113" s="92">
        <v>1</v>
      </c>
      <c r="J113" s="92"/>
      <c r="K113" s="93"/>
      <c r="L113" s="93"/>
      <c r="M113" s="93"/>
      <c r="N113" s="94"/>
      <c r="O113" s="94"/>
      <c r="P113" s="94"/>
      <c r="Q113" s="95"/>
      <c r="R113" s="95"/>
      <c r="S113" s="95"/>
      <c r="T113" s="95"/>
      <c r="U113" s="95"/>
      <c r="V113" s="95"/>
      <c r="W113" s="95"/>
    </row>
    <row r="114" spans="1:23" ht="15" customHeight="1" x14ac:dyDescent="0.25">
      <c r="A114" s="2"/>
      <c r="B114" s="103"/>
      <c r="C114" s="5" t="s">
        <v>110</v>
      </c>
      <c r="D114" s="76">
        <v>67</v>
      </c>
      <c r="E114" s="77">
        <v>118</v>
      </c>
      <c r="F114" s="77">
        <v>71</v>
      </c>
      <c r="G114" s="78">
        <v>100</v>
      </c>
      <c r="H114" s="91">
        <v>1</v>
      </c>
      <c r="I114" s="92">
        <v>1</v>
      </c>
      <c r="J114" s="92"/>
      <c r="K114" s="93"/>
      <c r="L114" s="93"/>
      <c r="M114" s="93"/>
      <c r="N114" s="94"/>
      <c r="O114" s="94"/>
      <c r="P114" s="94"/>
      <c r="Q114" s="95"/>
      <c r="R114" s="95"/>
      <c r="S114" s="95"/>
      <c r="T114" s="95"/>
      <c r="U114" s="95"/>
      <c r="V114" s="95"/>
      <c r="W114" s="95"/>
    </row>
    <row r="115" spans="1:23" ht="15" customHeight="1" x14ac:dyDescent="0.25">
      <c r="A115" s="2"/>
      <c r="B115" s="102"/>
      <c r="C115" s="5" t="s">
        <v>111</v>
      </c>
      <c r="D115" s="76">
        <v>163</v>
      </c>
      <c r="E115" s="77">
        <v>52</v>
      </c>
      <c r="F115" s="77">
        <v>149</v>
      </c>
      <c r="G115" s="78">
        <v>50</v>
      </c>
      <c r="H115" s="85">
        <v>1</v>
      </c>
      <c r="I115" s="86">
        <v>1</v>
      </c>
      <c r="J115" s="86"/>
      <c r="K115" s="87"/>
      <c r="L115" s="87"/>
      <c r="M115" s="87"/>
      <c r="N115" s="88"/>
      <c r="O115" s="88"/>
      <c r="P115" s="88"/>
      <c r="Q115" s="89"/>
      <c r="R115" s="89"/>
      <c r="S115" s="89"/>
      <c r="T115" s="89"/>
      <c r="U115" s="89"/>
      <c r="V115" s="89"/>
      <c r="W115" s="89"/>
    </row>
    <row r="116" spans="1:23" ht="15" customHeight="1" x14ac:dyDescent="0.25">
      <c r="A116" s="2" t="s">
        <v>66</v>
      </c>
      <c r="B116" s="101" t="s">
        <v>112</v>
      </c>
      <c r="C116" s="5" t="s">
        <v>112</v>
      </c>
      <c r="D116" s="76">
        <v>701</v>
      </c>
      <c r="E116" s="77">
        <v>80</v>
      </c>
      <c r="F116" s="77">
        <v>680</v>
      </c>
      <c r="G116" s="78">
        <v>65</v>
      </c>
      <c r="H116" s="79">
        <v>1</v>
      </c>
      <c r="I116" s="80"/>
      <c r="J116" s="80"/>
      <c r="K116" s="81">
        <v>1</v>
      </c>
      <c r="L116" s="81">
        <v>690</v>
      </c>
      <c r="M116" s="81">
        <v>730</v>
      </c>
      <c r="N116" s="82">
        <v>1</v>
      </c>
      <c r="O116" s="82"/>
      <c r="P116" s="82"/>
      <c r="Q116" s="83"/>
      <c r="R116" s="83"/>
      <c r="S116" s="83"/>
      <c r="T116" s="83"/>
      <c r="U116" s="83"/>
      <c r="V116" s="83"/>
      <c r="W116" s="83"/>
    </row>
    <row r="117" spans="1:23" ht="15" customHeight="1" x14ac:dyDescent="0.25">
      <c r="A117" s="2"/>
      <c r="B117" s="102"/>
      <c r="C117" s="5" t="s">
        <v>15</v>
      </c>
      <c r="D117" s="76">
        <v>14</v>
      </c>
      <c r="E117" s="77">
        <v>15</v>
      </c>
      <c r="F117" s="77">
        <v>10</v>
      </c>
      <c r="G117" s="78">
        <v>15</v>
      </c>
      <c r="H117" s="85">
        <v>1</v>
      </c>
      <c r="I117" s="86">
        <v>1</v>
      </c>
      <c r="J117" s="86"/>
      <c r="K117" s="87"/>
      <c r="L117" s="87"/>
      <c r="M117" s="87"/>
      <c r="N117" s="88"/>
      <c r="O117" s="88"/>
      <c r="P117" s="88"/>
      <c r="Q117" s="89"/>
      <c r="R117" s="89"/>
      <c r="S117" s="89"/>
      <c r="T117" s="89"/>
      <c r="U117" s="89"/>
      <c r="V117" s="89"/>
      <c r="W117" s="89"/>
    </row>
    <row r="118" spans="1:23" x14ac:dyDescent="0.25">
      <c r="A118" s="2" t="s">
        <v>66</v>
      </c>
      <c r="B118" s="100" t="s">
        <v>113</v>
      </c>
      <c r="C118" s="5" t="s">
        <v>113</v>
      </c>
      <c r="D118" s="76">
        <v>247</v>
      </c>
      <c r="E118" s="77">
        <v>39</v>
      </c>
      <c r="F118" s="77">
        <v>226</v>
      </c>
      <c r="G118" s="78">
        <v>54</v>
      </c>
      <c r="H118" s="78">
        <v>1</v>
      </c>
      <c r="I118" s="97"/>
      <c r="J118" s="97">
        <v>1</v>
      </c>
      <c r="K118" s="98"/>
      <c r="L118" s="98"/>
      <c r="M118" s="98"/>
      <c r="N118" s="99"/>
      <c r="O118" s="99"/>
      <c r="P118" s="99"/>
      <c r="Q118" s="12"/>
      <c r="R118" s="12"/>
      <c r="S118" s="12"/>
      <c r="T118" s="12"/>
      <c r="U118" s="12"/>
      <c r="V118" s="12"/>
      <c r="W118" s="12"/>
    </row>
    <row r="119" spans="1:23" x14ac:dyDescent="0.25">
      <c r="A119" s="2" t="s">
        <v>66</v>
      </c>
      <c r="B119" s="101" t="s">
        <v>114</v>
      </c>
      <c r="C119" s="5" t="s">
        <v>114</v>
      </c>
      <c r="D119" s="76">
        <v>98</v>
      </c>
      <c r="E119" s="77">
        <v>15</v>
      </c>
      <c r="F119" s="77">
        <v>85</v>
      </c>
      <c r="G119" s="78">
        <v>20</v>
      </c>
      <c r="H119" s="79">
        <v>1</v>
      </c>
      <c r="I119" s="80">
        <v>1</v>
      </c>
      <c r="J119" s="80"/>
      <c r="K119" s="81"/>
      <c r="L119" s="81"/>
      <c r="M119" s="81"/>
      <c r="N119" s="82"/>
      <c r="O119" s="82"/>
      <c r="P119" s="82"/>
      <c r="Q119" s="83"/>
      <c r="R119" s="83"/>
      <c r="S119" s="83"/>
      <c r="T119" s="83"/>
      <c r="U119" s="83"/>
      <c r="V119" s="83"/>
      <c r="W119" s="83"/>
    </row>
    <row r="120" spans="1:23" x14ac:dyDescent="0.25">
      <c r="A120" s="2"/>
      <c r="B120" s="103"/>
      <c r="C120" s="5" t="s">
        <v>115</v>
      </c>
      <c r="D120" s="76">
        <v>13</v>
      </c>
      <c r="E120" s="77">
        <v>10</v>
      </c>
      <c r="F120" s="77">
        <v>13</v>
      </c>
      <c r="G120" s="78">
        <v>10</v>
      </c>
      <c r="H120" s="91">
        <v>1</v>
      </c>
      <c r="I120" s="92">
        <v>1</v>
      </c>
      <c r="J120" s="92"/>
      <c r="K120" s="93"/>
      <c r="L120" s="93"/>
      <c r="M120" s="93"/>
      <c r="N120" s="94"/>
      <c r="O120" s="94"/>
      <c r="P120" s="94"/>
      <c r="Q120" s="95"/>
      <c r="R120" s="95"/>
      <c r="S120" s="95"/>
      <c r="T120" s="95"/>
      <c r="U120" s="95"/>
      <c r="V120" s="95"/>
      <c r="W120" s="95"/>
    </row>
    <row r="121" spans="1:23" x14ac:dyDescent="0.25">
      <c r="A121" s="2"/>
      <c r="B121" s="103"/>
      <c r="C121" s="5" t="s">
        <v>116</v>
      </c>
      <c r="D121" s="76">
        <v>4</v>
      </c>
      <c r="E121" s="77">
        <v>20</v>
      </c>
      <c r="F121" s="77">
        <v>4</v>
      </c>
      <c r="G121" s="78">
        <v>20</v>
      </c>
      <c r="H121" s="91">
        <v>1</v>
      </c>
      <c r="I121" s="92">
        <v>1</v>
      </c>
      <c r="J121" s="92"/>
      <c r="K121" s="93"/>
      <c r="L121" s="93"/>
      <c r="M121" s="93"/>
      <c r="N121" s="94"/>
      <c r="O121" s="94"/>
      <c r="P121" s="94"/>
      <c r="Q121" s="95"/>
      <c r="R121" s="95"/>
      <c r="S121" s="95"/>
      <c r="T121" s="95"/>
      <c r="U121" s="95"/>
      <c r="V121" s="95"/>
      <c r="W121" s="95"/>
    </row>
    <row r="122" spans="1:23" x14ac:dyDescent="0.25">
      <c r="A122" s="2"/>
      <c r="B122" s="103"/>
      <c r="C122" s="5" t="s">
        <v>117</v>
      </c>
      <c r="D122" s="76">
        <v>7</v>
      </c>
      <c r="E122" s="77">
        <v>15</v>
      </c>
      <c r="F122" s="77">
        <v>7</v>
      </c>
      <c r="G122" s="78">
        <v>15</v>
      </c>
      <c r="H122" s="91">
        <v>1</v>
      </c>
      <c r="I122" s="92">
        <v>1</v>
      </c>
      <c r="J122" s="92"/>
      <c r="K122" s="93"/>
      <c r="L122" s="93"/>
      <c r="M122" s="93"/>
      <c r="N122" s="94"/>
      <c r="O122" s="94"/>
      <c r="P122" s="94"/>
      <c r="Q122" s="95"/>
      <c r="R122" s="95"/>
      <c r="S122" s="95"/>
      <c r="T122" s="95"/>
      <c r="U122" s="95"/>
      <c r="V122" s="95"/>
      <c r="W122" s="95"/>
    </row>
    <row r="123" spans="1:23" x14ac:dyDescent="0.25">
      <c r="A123" s="2"/>
      <c r="B123" s="102"/>
      <c r="C123" s="5" t="s">
        <v>118</v>
      </c>
      <c r="D123" s="76">
        <v>44</v>
      </c>
      <c r="E123" s="77">
        <v>20</v>
      </c>
      <c r="F123" s="77">
        <v>40</v>
      </c>
      <c r="G123" s="78">
        <v>20</v>
      </c>
      <c r="H123" s="85">
        <v>1</v>
      </c>
      <c r="I123" s="86">
        <v>1</v>
      </c>
      <c r="J123" s="86"/>
      <c r="K123" s="87"/>
      <c r="L123" s="87"/>
      <c r="M123" s="87"/>
      <c r="N123" s="88"/>
      <c r="O123" s="88"/>
      <c r="P123" s="88"/>
      <c r="Q123" s="89"/>
      <c r="R123" s="89"/>
      <c r="S123" s="89"/>
      <c r="T123" s="89"/>
      <c r="U123" s="89"/>
      <c r="V123" s="89"/>
      <c r="W123" s="89"/>
    </row>
    <row r="124" spans="1:23" x14ac:dyDescent="0.25">
      <c r="A124" s="2" t="s">
        <v>66</v>
      </c>
      <c r="B124" s="100" t="s">
        <v>119</v>
      </c>
      <c r="C124" s="5" t="s">
        <v>119</v>
      </c>
      <c r="D124" s="76">
        <v>96</v>
      </c>
      <c r="E124" s="77">
        <v>39</v>
      </c>
      <c r="F124" s="77">
        <v>92</v>
      </c>
      <c r="G124" s="78">
        <v>39</v>
      </c>
      <c r="H124" s="78">
        <v>1</v>
      </c>
      <c r="I124" s="97"/>
      <c r="J124" s="97"/>
      <c r="K124" s="98">
        <v>1</v>
      </c>
      <c r="L124" s="98">
        <v>135</v>
      </c>
      <c r="M124" s="98">
        <v>130</v>
      </c>
      <c r="N124" s="99">
        <v>1</v>
      </c>
      <c r="O124" s="99"/>
      <c r="P124" s="99"/>
      <c r="Q124" s="12"/>
      <c r="R124" s="12"/>
      <c r="S124" s="12"/>
      <c r="T124" s="12"/>
      <c r="U124" s="12"/>
      <c r="V124" s="12"/>
      <c r="W124" s="12"/>
    </row>
    <row r="125" spans="1:23" x14ac:dyDescent="0.25">
      <c r="A125" s="2" t="s">
        <v>66</v>
      </c>
      <c r="B125" s="101" t="s">
        <v>120</v>
      </c>
      <c r="C125" s="5" t="s">
        <v>121</v>
      </c>
      <c r="D125" s="76">
        <v>25</v>
      </c>
      <c r="E125" s="77">
        <v>110</v>
      </c>
      <c r="F125" s="77">
        <v>15</v>
      </c>
      <c r="G125" s="78">
        <v>32</v>
      </c>
      <c r="H125" s="79">
        <v>1</v>
      </c>
      <c r="I125" s="80"/>
      <c r="J125" s="80">
        <v>1</v>
      </c>
      <c r="K125" s="81"/>
      <c r="L125" s="81"/>
      <c r="M125" s="81"/>
      <c r="N125" s="82"/>
      <c r="O125" s="82"/>
      <c r="P125" s="82"/>
      <c r="Q125" s="83"/>
      <c r="R125" s="83"/>
      <c r="S125" s="83"/>
      <c r="T125" s="83">
        <v>1</v>
      </c>
      <c r="U125" s="83"/>
      <c r="V125" s="83"/>
      <c r="W125" s="83"/>
    </row>
    <row r="126" spans="1:23" x14ac:dyDescent="0.25">
      <c r="A126" s="2"/>
      <c r="B126" s="101"/>
      <c r="C126" s="5" t="s">
        <v>122</v>
      </c>
      <c r="D126" s="76">
        <v>59</v>
      </c>
      <c r="E126" s="77">
        <v>70</v>
      </c>
      <c r="F126" s="77">
        <v>79</v>
      </c>
      <c r="G126" s="78">
        <v>100</v>
      </c>
      <c r="H126" s="79">
        <v>1</v>
      </c>
      <c r="I126" s="80"/>
      <c r="J126" s="80"/>
      <c r="K126" s="81">
        <v>1</v>
      </c>
      <c r="L126" s="81">
        <v>79</v>
      </c>
      <c r="M126" s="81">
        <v>59</v>
      </c>
      <c r="N126" s="82">
        <v>1</v>
      </c>
      <c r="O126" s="82"/>
      <c r="P126" s="82"/>
      <c r="Q126" s="83"/>
      <c r="R126" s="83"/>
      <c r="S126" s="83"/>
      <c r="T126" s="83"/>
      <c r="U126" s="83"/>
      <c r="V126" s="83"/>
      <c r="W126" s="83"/>
    </row>
    <row r="127" spans="1:23" x14ac:dyDescent="0.25">
      <c r="A127" s="2" t="s">
        <v>66</v>
      </c>
      <c r="B127" s="101" t="s">
        <v>123</v>
      </c>
      <c r="C127" s="5" t="s">
        <v>123</v>
      </c>
      <c r="D127" s="76">
        <v>237</v>
      </c>
      <c r="E127" s="77">
        <v>149</v>
      </c>
      <c r="F127" s="77">
        <v>236</v>
      </c>
      <c r="G127" s="78">
        <v>205</v>
      </c>
      <c r="H127" s="79">
        <v>1</v>
      </c>
      <c r="I127" s="80"/>
      <c r="J127" s="80"/>
      <c r="K127" s="81">
        <v>1</v>
      </c>
      <c r="L127" s="81">
        <v>0</v>
      </c>
      <c r="M127" s="81">
        <v>400</v>
      </c>
      <c r="N127" s="82">
        <v>1</v>
      </c>
      <c r="O127" s="82"/>
      <c r="P127" s="82"/>
      <c r="Q127" s="83"/>
      <c r="R127" s="83"/>
      <c r="S127" s="83"/>
      <c r="T127" s="83"/>
      <c r="U127" s="83"/>
      <c r="V127" s="83"/>
      <c r="W127" s="83"/>
    </row>
    <row r="128" spans="1:23" x14ac:dyDescent="0.25">
      <c r="A128" s="2"/>
      <c r="B128" s="103"/>
      <c r="C128" s="5" t="s">
        <v>124</v>
      </c>
      <c r="D128" s="76">
        <v>8</v>
      </c>
      <c r="E128" s="77">
        <v>16</v>
      </c>
      <c r="F128" s="77">
        <v>11</v>
      </c>
      <c r="G128" s="78">
        <v>16</v>
      </c>
      <c r="H128" s="91">
        <v>1</v>
      </c>
      <c r="I128" s="92">
        <v>1</v>
      </c>
      <c r="J128" s="92"/>
      <c r="K128" s="93"/>
      <c r="L128" s="93"/>
      <c r="M128" s="93"/>
      <c r="N128" s="94"/>
      <c r="O128" s="94"/>
      <c r="P128" s="94"/>
      <c r="Q128" s="95"/>
      <c r="R128" s="95"/>
      <c r="S128" s="95"/>
      <c r="T128" s="95"/>
      <c r="U128" s="95"/>
      <c r="V128" s="95"/>
      <c r="W128" s="95"/>
    </row>
    <row r="129" spans="1:23" x14ac:dyDescent="0.25">
      <c r="A129" s="2"/>
      <c r="B129" s="103"/>
      <c r="C129" s="5" t="s">
        <v>125</v>
      </c>
      <c r="D129" s="76">
        <v>4</v>
      </c>
      <c r="E129" s="77">
        <v>20</v>
      </c>
      <c r="F129" s="77">
        <v>5</v>
      </c>
      <c r="G129" s="78">
        <v>20</v>
      </c>
      <c r="H129" s="91">
        <v>1</v>
      </c>
      <c r="I129" s="92">
        <v>1</v>
      </c>
      <c r="J129" s="92"/>
      <c r="K129" s="93"/>
      <c r="L129" s="93"/>
      <c r="M129" s="93"/>
      <c r="N129" s="94"/>
      <c r="O129" s="94"/>
      <c r="P129" s="94"/>
      <c r="Q129" s="95"/>
      <c r="R129" s="95"/>
      <c r="S129" s="95"/>
      <c r="T129" s="95"/>
      <c r="U129" s="95"/>
      <c r="V129" s="95"/>
      <c r="W129" s="95"/>
    </row>
    <row r="130" spans="1:23" x14ac:dyDescent="0.25">
      <c r="A130" s="2"/>
      <c r="B130" s="102"/>
      <c r="C130" s="5" t="s">
        <v>126</v>
      </c>
      <c r="D130" s="76">
        <v>36</v>
      </c>
      <c r="E130" s="77">
        <v>25</v>
      </c>
      <c r="F130" s="77">
        <v>33</v>
      </c>
      <c r="G130" s="78">
        <v>35</v>
      </c>
      <c r="H130" s="85">
        <v>1</v>
      </c>
      <c r="I130" s="86">
        <v>1</v>
      </c>
      <c r="J130" s="86"/>
      <c r="K130" s="87"/>
      <c r="L130" s="87"/>
      <c r="M130" s="87"/>
      <c r="N130" s="88"/>
      <c r="O130" s="88"/>
      <c r="P130" s="88"/>
      <c r="Q130" s="89"/>
      <c r="R130" s="89"/>
      <c r="S130" s="89"/>
      <c r="T130" s="89"/>
      <c r="U130" s="89"/>
      <c r="V130" s="89"/>
      <c r="W130" s="89"/>
    </row>
    <row r="131" spans="1:23" x14ac:dyDescent="0.25">
      <c r="A131" s="2" t="s">
        <v>66</v>
      </c>
      <c r="B131" s="101" t="s">
        <v>127</v>
      </c>
      <c r="C131" s="5" t="s">
        <v>127</v>
      </c>
      <c r="D131" s="76">
        <v>36</v>
      </c>
      <c r="E131" s="77">
        <v>21</v>
      </c>
      <c r="F131" s="77">
        <v>37</v>
      </c>
      <c r="G131" s="78">
        <v>20</v>
      </c>
      <c r="H131" s="79">
        <v>1</v>
      </c>
      <c r="I131" s="80">
        <v>1</v>
      </c>
      <c r="J131" s="80"/>
      <c r="K131" s="81"/>
      <c r="L131" s="81"/>
      <c r="M131" s="81"/>
      <c r="N131" s="82"/>
      <c r="O131" s="82"/>
      <c r="P131" s="82"/>
      <c r="Q131" s="83"/>
      <c r="R131" s="83"/>
      <c r="S131" s="83"/>
      <c r="T131" s="83"/>
      <c r="U131" s="83"/>
      <c r="V131" s="83"/>
      <c r="W131" s="83"/>
    </row>
    <row r="132" spans="1:23" x14ac:dyDescent="0.25">
      <c r="A132" s="2"/>
      <c r="B132" s="102"/>
      <c r="C132" s="5" t="s">
        <v>128</v>
      </c>
      <c r="D132" s="76">
        <v>17</v>
      </c>
      <c r="E132" s="77">
        <v>35</v>
      </c>
      <c r="F132" s="77">
        <v>14</v>
      </c>
      <c r="G132" s="78">
        <v>20</v>
      </c>
      <c r="H132" s="85">
        <v>1</v>
      </c>
      <c r="I132" s="86">
        <v>1</v>
      </c>
      <c r="J132" s="86"/>
      <c r="K132" s="87"/>
      <c r="L132" s="87"/>
      <c r="M132" s="87"/>
      <c r="N132" s="88"/>
      <c r="O132" s="88"/>
      <c r="P132" s="88"/>
      <c r="Q132" s="89"/>
      <c r="R132" s="89"/>
      <c r="S132" s="89"/>
      <c r="T132" s="89"/>
      <c r="U132" s="89"/>
      <c r="V132" s="89"/>
      <c r="W132" s="89"/>
    </row>
    <row r="133" spans="1:23" x14ac:dyDescent="0.25">
      <c r="A133" s="2" t="s">
        <v>66</v>
      </c>
      <c r="B133" s="101" t="s">
        <v>129</v>
      </c>
      <c r="C133" s="5" t="s">
        <v>129</v>
      </c>
      <c r="D133" s="76">
        <v>96</v>
      </c>
      <c r="E133" s="77">
        <v>22</v>
      </c>
      <c r="F133" s="77">
        <v>107</v>
      </c>
      <c r="G133" s="78">
        <v>22</v>
      </c>
      <c r="H133" s="79">
        <v>1</v>
      </c>
      <c r="I133" s="80"/>
      <c r="J133" s="80">
        <v>1</v>
      </c>
      <c r="K133" s="81"/>
      <c r="L133" s="81"/>
      <c r="M133" s="81"/>
      <c r="N133" s="82"/>
      <c r="O133" s="82"/>
      <c r="P133" s="82"/>
      <c r="Q133" s="83"/>
      <c r="R133" s="83"/>
      <c r="S133" s="83"/>
      <c r="T133" s="83"/>
      <c r="U133" s="83"/>
      <c r="V133" s="83"/>
      <c r="W133" s="83"/>
    </row>
    <row r="134" spans="1:23" x14ac:dyDescent="0.25">
      <c r="A134" s="2"/>
      <c r="B134" s="102"/>
      <c r="C134" s="5" t="s">
        <v>130</v>
      </c>
      <c r="D134" s="76">
        <v>23</v>
      </c>
      <c r="E134" s="77">
        <v>12</v>
      </c>
      <c r="F134" s="77">
        <v>32</v>
      </c>
      <c r="G134" s="78">
        <v>12</v>
      </c>
      <c r="H134" s="85">
        <v>1</v>
      </c>
      <c r="I134" s="86"/>
      <c r="J134" s="86">
        <v>1</v>
      </c>
      <c r="K134" s="87"/>
      <c r="L134" s="87"/>
      <c r="M134" s="87"/>
      <c r="N134" s="88"/>
      <c r="O134" s="88"/>
      <c r="P134" s="88"/>
      <c r="Q134" s="89"/>
      <c r="R134" s="89"/>
      <c r="S134" s="89"/>
      <c r="T134" s="89"/>
      <c r="U134" s="89"/>
      <c r="V134" s="89"/>
      <c r="W134" s="89"/>
    </row>
    <row r="135" spans="1:23" x14ac:dyDescent="0.25">
      <c r="A135" s="2" t="s">
        <v>66</v>
      </c>
      <c r="B135" s="101" t="s">
        <v>131</v>
      </c>
      <c r="C135" s="5" t="s">
        <v>131</v>
      </c>
      <c r="D135" s="76">
        <v>238</v>
      </c>
      <c r="E135" s="77">
        <v>45</v>
      </c>
      <c r="F135" s="77">
        <v>235</v>
      </c>
      <c r="G135" s="78">
        <v>45</v>
      </c>
      <c r="H135" s="79">
        <v>1</v>
      </c>
      <c r="I135" s="80"/>
      <c r="J135" s="80"/>
      <c r="K135" s="81">
        <v>1</v>
      </c>
      <c r="L135" s="81">
        <v>205</v>
      </c>
      <c r="M135" s="81">
        <v>270</v>
      </c>
      <c r="N135" s="82">
        <v>1</v>
      </c>
      <c r="O135" s="82"/>
      <c r="P135" s="82"/>
      <c r="Q135" s="83"/>
      <c r="R135" s="83"/>
      <c r="S135" s="83"/>
      <c r="T135" s="83"/>
      <c r="U135" s="83"/>
      <c r="V135" s="83"/>
      <c r="W135" s="83"/>
    </row>
    <row r="136" spans="1:23" x14ac:dyDescent="0.25">
      <c r="A136" s="2"/>
      <c r="B136" s="103"/>
      <c r="C136" s="5" t="s">
        <v>132</v>
      </c>
      <c r="D136" s="76">
        <v>8</v>
      </c>
      <c r="E136" s="77">
        <v>5</v>
      </c>
      <c r="F136" s="77">
        <v>6</v>
      </c>
      <c r="G136" s="78">
        <v>15</v>
      </c>
      <c r="H136" s="91">
        <v>1</v>
      </c>
      <c r="I136" s="92">
        <v>1</v>
      </c>
      <c r="J136" s="92"/>
      <c r="K136" s="93"/>
      <c r="L136" s="93"/>
      <c r="M136" s="93"/>
      <c r="N136" s="94"/>
      <c r="O136" s="94"/>
      <c r="P136" s="94"/>
      <c r="Q136" s="95"/>
      <c r="R136" s="95"/>
      <c r="S136" s="95"/>
      <c r="T136" s="95"/>
      <c r="U136" s="95"/>
      <c r="V136" s="95"/>
      <c r="W136" s="95"/>
    </row>
    <row r="137" spans="1:23" x14ac:dyDescent="0.25">
      <c r="A137" s="2"/>
      <c r="B137" s="103"/>
      <c r="C137" s="5" t="s">
        <v>133</v>
      </c>
      <c r="D137" s="76">
        <v>96</v>
      </c>
      <c r="E137" s="77">
        <v>36</v>
      </c>
      <c r="F137" s="77">
        <v>74</v>
      </c>
      <c r="G137" s="78">
        <v>36</v>
      </c>
      <c r="H137" s="91">
        <v>1</v>
      </c>
      <c r="I137" s="92"/>
      <c r="J137" s="92">
        <v>1</v>
      </c>
      <c r="K137" s="93"/>
      <c r="L137" s="93"/>
      <c r="M137" s="93"/>
      <c r="N137" s="94"/>
      <c r="O137" s="94"/>
      <c r="P137" s="94"/>
      <c r="Q137" s="95"/>
      <c r="R137" s="95"/>
      <c r="S137" s="95"/>
      <c r="T137" s="95"/>
      <c r="U137" s="95"/>
      <c r="V137" s="95"/>
      <c r="W137" s="95"/>
    </row>
    <row r="138" spans="1:23" x14ac:dyDescent="0.25">
      <c r="A138" s="2"/>
      <c r="B138" s="103"/>
      <c r="C138" s="5" t="s">
        <v>134</v>
      </c>
      <c r="D138" s="76">
        <v>50</v>
      </c>
      <c r="E138" s="77">
        <v>11</v>
      </c>
      <c r="F138" s="77">
        <v>40</v>
      </c>
      <c r="G138" s="78">
        <v>11</v>
      </c>
      <c r="H138" s="91">
        <v>1</v>
      </c>
      <c r="I138" s="92"/>
      <c r="J138" s="92">
        <v>1</v>
      </c>
      <c r="K138" s="93"/>
      <c r="L138" s="93"/>
      <c r="M138" s="93"/>
      <c r="N138" s="94"/>
      <c r="O138" s="94"/>
      <c r="P138" s="94"/>
      <c r="Q138" s="95"/>
      <c r="R138" s="95"/>
      <c r="S138" s="95"/>
      <c r="T138" s="95"/>
      <c r="U138" s="95"/>
      <c r="V138" s="95"/>
      <c r="W138" s="95"/>
    </row>
    <row r="139" spans="1:23" x14ac:dyDescent="0.25">
      <c r="A139" s="2"/>
      <c r="B139" s="102"/>
      <c r="C139" s="5" t="s">
        <v>135</v>
      </c>
      <c r="D139" s="76">
        <v>20</v>
      </c>
      <c r="E139" s="77">
        <v>5</v>
      </c>
      <c r="F139" s="77">
        <v>16</v>
      </c>
      <c r="G139" s="78">
        <v>15</v>
      </c>
      <c r="H139" s="85">
        <v>1</v>
      </c>
      <c r="I139" s="86">
        <v>1</v>
      </c>
      <c r="J139" s="86"/>
      <c r="K139" s="87"/>
      <c r="L139" s="87"/>
      <c r="M139" s="87"/>
      <c r="N139" s="88"/>
      <c r="O139" s="88"/>
      <c r="P139" s="88"/>
      <c r="Q139" s="89"/>
      <c r="R139" s="89"/>
      <c r="S139" s="89"/>
      <c r="T139" s="89"/>
      <c r="U139" s="89"/>
      <c r="V139" s="89"/>
      <c r="W139" s="89"/>
    </row>
    <row r="140" spans="1:23" x14ac:dyDescent="0.25">
      <c r="A140" s="2" t="s">
        <v>66</v>
      </c>
      <c r="B140" s="100" t="s">
        <v>136</v>
      </c>
      <c r="C140" s="5" t="s">
        <v>136</v>
      </c>
      <c r="D140" s="76">
        <v>193</v>
      </c>
      <c r="E140" s="77">
        <v>140</v>
      </c>
      <c r="F140" s="77">
        <v>213</v>
      </c>
      <c r="G140" s="78">
        <v>150</v>
      </c>
      <c r="H140" s="78">
        <v>1</v>
      </c>
      <c r="I140" s="97"/>
      <c r="J140" s="97"/>
      <c r="K140" s="98">
        <v>1</v>
      </c>
      <c r="L140" s="98">
        <v>0</v>
      </c>
      <c r="M140" s="98">
        <v>206</v>
      </c>
      <c r="N140" s="99"/>
      <c r="O140" s="99"/>
      <c r="P140" s="99">
        <v>1</v>
      </c>
      <c r="Q140" s="12"/>
      <c r="R140" s="12"/>
      <c r="S140" s="12"/>
      <c r="T140" s="12"/>
      <c r="U140" s="12"/>
      <c r="V140" s="12"/>
      <c r="W140" s="12"/>
    </row>
    <row r="141" spans="1:23" x14ac:dyDescent="0.25">
      <c r="A141" s="2" t="s">
        <v>66</v>
      </c>
      <c r="B141" s="101" t="s">
        <v>137</v>
      </c>
      <c r="C141" s="5" t="s">
        <v>137</v>
      </c>
      <c r="D141" s="76">
        <v>751</v>
      </c>
      <c r="E141" s="77">
        <v>55</v>
      </c>
      <c r="F141" s="77">
        <v>712</v>
      </c>
      <c r="G141" s="78">
        <v>45</v>
      </c>
      <c r="H141" s="79">
        <v>1</v>
      </c>
      <c r="I141" s="80"/>
      <c r="J141" s="80"/>
      <c r="K141" s="81">
        <v>1</v>
      </c>
      <c r="L141" s="81">
        <v>806</v>
      </c>
      <c r="M141" s="81">
        <v>745</v>
      </c>
      <c r="N141" s="82">
        <v>1</v>
      </c>
      <c r="O141" s="82"/>
      <c r="P141" s="82"/>
      <c r="Q141" s="83"/>
      <c r="R141" s="83"/>
      <c r="S141" s="83"/>
      <c r="T141" s="83"/>
      <c r="U141" s="83"/>
      <c r="V141" s="83"/>
      <c r="W141" s="83"/>
    </row>
    <row r="142" spans="1:23" x14ac:dyDescent="0.25">
      <c r="A142" s="2"/>
      <c r="B142" s="103"/>
      <c r="C142" s="5" t="s">
        <v>138</v>
      </c>
      <c r="D142" s="76">
        <v>77</v>
      </c>
      <c r="E142" s="77">
        <v>18</v>
      </c>
      <c r="F142" s="77">
        <v>77</v>
      </c>
      <c r="G142" s="78">
        <v>3</v>
      </c>
      <c r="H142" s="91">
        <v>1</v>
      </c>
      <c r="I142" s="92"/>
      <c r="J142" s="92">
        <v>1</v>
      </c>
      <c r="K142" s="93"/>
      <c r="L142" s="93"/>
      <c r="M142" s="93"/>
      <c r="N142" s="94"/>
      <c r="O142" s="94"/>
      <c r="P142" s="94"/>
      <c r="Q142" s="95"/>
      <c r="R142" s="95"/>
      <c r="S142" s="95"/>
      <c r="T142" s="95"/>
      <c r="U142" s="95"/>
      <c r="V142" s="95"/>
      <c r="W142" s="95"/>
    </row>
    <row r="143" spans="1:23" x14ac:dyDescent="0.25">
      <c r="A143" s="2"/>
      <c r="B143" s="103"/>
      <c r="C143" s="5" t="s">
        <v>139</v>
      </c>
      <c r="D143" s="76">
        <v>51</v>
      </c>
      <c r="E143" s="77">
        <v>10</v>
      </c>
      <c r="F143" s="77">
        <v>38</v>
      </c>
      <c r="G143" s="78">
        <v>8</v>
      </c>
      <c r="H143" s="91">
        <v>1</v>
      </c>
      <c r="I143" s="92"/>
      <c r="J143" s="92">
        <v>1</v>
      </c>
      <c r="K143" s="93"/>
      <c r="L143" s="93"/>
      <c r="M143" s="93"/>
      <c r="N143" s="94"/>
      <c r="O143" s="94"/>
      <c r="P143" s="94"/>
      <c r="Q143" s="95"/>
      <c r="R143" s="95"/>
      <c r="S143" s="95"/>
      <c r="T143" s="95"/>
      <c r="U143" s="95"/>
      <c r="V143" s="95"/>
      <c r="W143" s="95"/>
    </row>
    <row r="144" spans="1:23" x14ac:dyDescent="0.25">
      <c r="A144" s="2"/>
      <c r="B144" s="103"/>
      <c r="C144" s="5" t="s">
        <v>140</v>
      </c>
      <c r="D144" s="76">
        <v>53</v>
      </c>
      <c r="E144" s="77">
        <v>40</v>
      </c>
      <c r="F144" s="77">
        <v>52</v>
      </c>
      <c r="G144" s="78">
        <v>32</v>
      </c>
      <c r="H144" s="91">
        <v>1</v>
      </c>
      <c r="I144" s="92"/>
      <c r="J144" s="92">
        <v>1</v>
      </c>
      <c r="K144" s="93"/>
      <c r="L144" s="93"/>
      <c r="M144" s="93"/>
      <c r="N144" s="94"/>
      <c r="O144" s="94"/>
      <c r="P144" s="94"/>
      <c r="Q144" s="95"/>
      <c r="R144" s="95"/>
      <c r="S144" s="95"/>
      <c r="T144" s="95"/>
      <c r="U144" s="95"/>
      <c r="V144" s="95"/>
      <c r="W144" s="95"/>
    </row>
    <row r="145" spans="1:23" x14ac:dyDescent="0.25">
      <c r="A145" s="2"/>
      <c r="B145" s="103"/>
      <c r="C145" s="5" t="s">
        <v>141</v>
      </c>
      <c r="D145" s="76">
        <v>20</v>
      </c>
      <c r="E145" s="77">
        <v>10</v>
      </c>
      <c r="F145" s="77">
        <v>24</v>
      </c>
      <c r="G145" s="78">
        <v>4</v>
      </c>
      <c r="H145" s="91">
        <v>1</v>
      </c>
      <c r="I145" s="92"/>
      <c r="J145" s="92">
        <v>1</v>
      </c>
      <c r="K145" s="93"/>
      <c r="L145" s="93"/>
      <c r="M145" s="93"/>
      <c r="N145" s="94"/>
      <c r="O145" s="94"/>
      <c r="P145" s="94"/>
      <c r="Q145" s="95"/>
      <c r="R145" s="95"/>
      <c r="S145" s="95"/>
      <c r="T145" s="95"/>
      <c r="U145" s="95"/>
      <c r="V145" s="95"/>
      <c r="W145" s="95"/>
    </row>
    <row r="146" spans="1:23" x14ac:dyDescent="0.25">
      <c r="A146" s="2"/>
      <c r="B146" s="103"/>
      <c r="C146" s="5" t="s">
        <v>142</v>
      </c>
      <c r="D146" s="76">
        <v>184</v>
      </c>
      <c r="E146" s="77">
        <v>28</v>
      </c>
      <c r="F146" s="77">
        <v>155</v>
      </c>
      <c r="G146" s="78">
        <v>28</v>
      </c>
      <c r="H146" s="91">
        <v>1</v>
      </c>
      <c r="I146" s="92"/>
      <c r="J146" s="92">
        <v>1</v>
      </c>
      <c r="K146" s="93"/>
      <c r="L146" s="93"/>
      <c r="M146" s="93"/>
      <c r="N146" s="94"/>
      <c r="O146" s="94"/>
      <c r="P146" s="94"/>
      <c r="Q146" s="95"/>
      <c r="R146" s="95"/>
      <c r="S146" s="95"/>
      <c r="T146" s="95"/>
      <c r="U146" s="95"/>
      <c r="V146" s="95"/>
      <c r="W146" s="95"/>
    </row>
    <row r="147" spans="1:23" x14ac:dyDescent="0.25">
      <c r="A147" s="2"/>
      <c r="B147" s="102"/>
      <c r="C147" s="5" t="s">
        <v>143</v>
      </c>
      <c r="D147" s="76">
        <v>47</v>
      </c>
      <c r="E147" s="77">
        <v>10</v>
      </c>
      <c r="F147" s="77">
        <v>48</v>
      </c>
      <c r="G147" s="78">
        <v>12</v>
      </c>
      <c r="H147" s="85">
        <v>1</v>
      </c>
      <c r="I147" s="86"/>
      <c r="J147" s="86">
        <v>1</v>
      </c>
      <c r="K147" s="87"/>
      <c r="L147" s="87"/>
      <c r="M147" s="87"/>
      <c r="N147" s="88"/>
      <c r="O147" s="88"/>
      <c r="P147" s="88"/>
      <c r="Q147" s="89"/>
      <c r="R147" s="89"/>
      <c r="S147" s="89"/>
      <c r="T147" s="89"/>
      <c r="U147" s="89"/>
      <c r="V147" s="89"/>
      <c r="W147" s="89"/>
    </row>
    <row r="148" spans="1:23" x14ac:dyDescent="0.25">
      <c r="A148" s="2" t="s">
        <v>66</v>
      </c>
      <c r="B148" s="101" t="s">
        <v>144</v>
      </c>
      <c r="C148" s="5" t="s">
        <v>144</v>
      </c>
      <c r="D148" s="76">
        <v>199</v>
      </c>
      <c r="E148" s="77">
        <v>35</v>
      </c>
      <c r="F148" s="77">
        <v>182</v>
      </c>
      <c r="G148" s="78">
        <v>25</v>
      </c>
      <c r="H148" s="79">
        <v>1</v>
      </c>
      <c r="I148" s="80"/>
      <c r="J148" s="80"/>
      <c r="K148" s="81">
        <v>1</v>
      </c>
      <c r="L148" s="81">
        <v>219</v>
      </c>
      <c r="M148" s="81">
        <v>207</v>
      </c>
      <c r="N148" s="82"/>
      <c r="O148" s="82"/>
      <c r="P148" s="82">
        <v>1</v>
      </c>
      <c r="Q148" s="83"/>
      <c r="R148" s="83"/>
      <c r="S148" s="83"/>
      <c r="T148" s="83"/>
      <c r="U148" s="83"/>
      <c r="V148" s="83"/>
      <c r="W148" s="83"/>
    </row>
    <row r="149" spans="1:23" x14ac:dyDescent="0.25">
      <c r="A149" s="2"/>
      <c r="B149" s="103"/>
      <c r="C149" s="5" t="s">
        <v>145</v>
      </c>
      <c r="D149" s="76">
        <v>15</v>
      </c>
      <c r="E149" s="77">
        <v>20</v>
      </c>
      <c r="F149" s="77">
        <v>4</v>
      </c>
      <c r="G149" s="78">
        <v>8</v>
      </c>
      <c r="H149" s="91">
        <v>1</v>
      </c>
      <c r="I149" s="92">
        <v>1</v>
      </c>
      <c r="J149" s="92"/>
      <c r="K149" s="93"/>
      <c r="L149" s="93"/>
      <c r="M149" s="93"/>
      <c r="N149" s="94"/>
      <c r="O149" s="94"/>
      <c r="P149" s="94"/>
      <c r="Q149" s="95"/>
      <c r="R149" s="95"/>
      <c r="S149" s="95"/>
      <c r="T149" s="95"/>
      <c r="U149" s="95"/>
      <c r="V149" s="95"/>
      <c r="W149" s="95"/>
    </row>
    <row r="150" spans="1:23" x14ac:dyDescent="0.25">
      <c r="A150" s="2"/>
      <c r="B150" s="102"/>
      <c r="C150" s="5" t="s">
        <v>146</v>
      </c>
      <c r="D150" s="76">
        <v>30</v>
      </c>
      <c r="E150" s="77">
        <v>10</v>
      </c>
      <c r="F150" s="77">
        <v>30</v>
      </c>
      <c r="G150" s="78">
        <v>5</v>
      </c>
      <c r="H150" s="85">
        <v>1</v>
      </c>
      <c r="I150" s="86">
        <v>1</v>
      </c>
      <c r="J150" s="86"/>
      <c r="K150" s="87"/>
      <c r="L150" s="87"/>
      <c r="M150" s="87"/>
      <c r="N150" s="88"/>
      <c r="O150" s="88"/>
      <c r="P150" s="88"/>
      <c r="Q150" s="89"/>
      <c r="R150" s="89"/>
      <c r="S150" s="89"/>
      <c r="T150" s="89"/>
      <c r="U150" s="89"/>
      <c r="V150" s="89"/>
      <c r="W150" s="89"/>
    </row>
    <row r="151" spans="1:23" x14ac:dyDescent="0.25">
      <c r="A151" s="2" t="s">
        <v>66</v>
      </c>
      <c r="B151" s="101" t="s">
        <v>147</v>
      </c>
      <c r="C151" s="5" t="s">
        <v>147</v>
      </c>
      <c r="D151" s="76">
        <v>2548</v>
      </c>
      <c r="E151" s="77">
        <v>30</v>
      </c>
      <c r="F151" s="77">
        <v>2366</v>
      </c>
      <c r="G151" s="78">
        <v>50</v>
      </c>
      <c r="H151" s="79">
        <v>1</v>
      </c>
      <c r="I151" s="80"/>
      <c r="J151" s="80"/>
      <c r="K151" s="81">
        <v>1</v>
      </c>
      <c r="L151" s="81">
        <v>2310</v>
      </c>
      <c r="M151" s="81">
        <v>2300</v>
      </c>
      <c r="N151" s="82">
        <v>1</v>
      </c>
      <c r="O151" s="82"/>
      <c r="P151" s="82"/>
      <c r="Q151" s="83"/>
      <c r="R151" s="83"/>
      <c r="S151" s="83"/>
      <c r="T151" s="83"/>
      <c r="U151" s="83"/>
      <c r="V151" s="83"/>
      <c r="W151" s="83"/>
    </row>
    <row r="152" spans="1:23" x14ac:dyDescent="0.25">
      <c r="A152" s="2"/>
      <c r="B152" s="103"/>
      <c r="C152" s="5" t="s">
        <v>148</v>
      </c>
      <c r="D152" s="76">
        <v>13</v>
      </c>
      <c r="E152" s="77">
        <v>5</v>
      </c>
      <c r="F152" s="77">
        <v>16</v>
      </c>
      <c r="G152" s="78">
        <v>10</v>
      </c>
      <c r="H152" s="91">
        <v>1</v>
      </c>
      <c r="I152" s="92">
        <v>1</v>
      </c>
      <c r="J152" s="92"/>
      <c r="K152" s="93"/>
      <c r="L152" s="93"/>
      <c r="M152" s="93"/>
      <c r="N152" s="94"/>
      <c r="O152" s="94"/>
      <c r="P152" s="94"/>
      <c r="Q152" s="95"/>
      <c r="R152" s="95"/>
      <c r="S152" s="95"/>
      <c r="T152" s="95"/>
      <c r="U152" s="95"/>
      <c r="V152" s="95"/>
      <c r="W152" s="95"/>
    </row>
    <row r="153" spans="1:23" x14ac:dyDescent="0.25">
      <c r="A153" s="2"/>
      <c r="B153" s="103"/>
      <c r="C153" s="5" t="s">
        <v>149</v>
      </c>
      <c r="D153" s="76">
        <v>63</v>
      </c>
      <c r="E153" s="77">
        <v>5</v>
      </c>
      <c r="F153" s="77">
        <v>47</v>
      </c>
      <c r="G153" s="78">
        <v>10</v>
      </c>
      <c r="H153" s="91">
        <v>1</v>
      </c>
      <c r="I153" s="92">
        <v>1</v>
      </c>
      <c r="J153" s="92"/>
      <c r="K153" s="93"/>
      <c r="L153" s="93"/>
      <c r="M153" s="93"/>
      <c r="N153" s="94"/>
      <c r="O153" s="94"/>
      <c r="P153" s="94"/>
      <c r="Q153" s="95"/>
      <c r="R153" s="95"/>
      <c r="S153" s="95"/>
      <c r="T153" s="95"/>
      <c r="U153" s="95"/>
      <c r="V153" s="95"/>
      <c r="W153" s="95"/>
    </row>
    <row r="154" spans="1:23" x14ac:dyDescent="0.25">
      <c r="A154" s="2"/>
      <c r="B154" s="103"/>
      <c r="C154" s="5" t="s">
        <v>150</v>
      </c>
      <c r="D154" s="76">
        <v>26</v>
      </c>
      <c r="E154" s="77">
        <v>5</v>
      </c>
      <c r="F154" s="77">
        <v>21</v>
      </c>
      <c r="G154" s="78">
        <v>10</v>
      </c>
      <c r="H154" s="91">
        <v>1</v>
      </c>
      <c r="I154" s="92">
        <v>1</v>
      </c>
      <c r="J154" s="92"/>
      <c r="K154" s="93"/>
      <c r="L154" s="93"/>
      <c r="M154" s="93"/>
      <c r="N154" s="94"/>
      <c r="O154" s="94"/>
      <c r="P154" s="94"/>
      <c r="Q154" s="95"/>
      <c r="R154" s="95"/>
      <c r="S154" s="95"/>
      <c r="T154" s="95"/>
      <c r="U154" s="95"/>
      <c r="V154" s="95"/>
      <c r="W154" s="95"/>
    </row>
    <row r="155" spans="1:23" x14ac:dyDescent="0.25">
      <c r="A155" s="2"/>
      <c r="B155" s="103"/>
      <c r="C155" s="5" t="s">
        <v>151</v>
      </c>
      <c r="D155" s="76">
        <v>35</v>
      </c>
      <c r="E155" s="77">
        <v>10</v>
      </c>
      <c r="F155" s="77">
        <v>27</v>
      </c>
      <c r="G155" s="78">
        <v>10</v>
      </c>
      <c r="H155" s="91">
        <v>1</v>
      </c>
      <c r="I155" s="92">
        <v>1</v>
      </c>
      <c r="J155" s="92"/>
      <c r="K155" s="93"/>
      <c r="L155" s="93"/>
      <c r="M155" s="93"/>
      <c r="N155" s="94"/>
      <c r="O155" s="94"/>
      <c r="P155" s="94"/>
      <c r="Q155" s="95"/>
      <c r="R155" s="95"/>
      <c r="S155" s="95"/>
      <c r="T155" s="95"/>
      <c r="U155" s="95"/>
      <c r="V155" s="95"/>
      <c r="W155" s="95"/>
    </row>
    <row r="156" spans="1:23" x14ac:dyDescent="0.25">
      <c r="A156" s="2"/>
      <c r="B156" s="102"/>
      <c r="C156" s="5" t="s">
        <v>152</v>
      </c>
      <c r="D156" s="76">
        <v>70</v>
      </c>
      <c r="E156" s="77">
        <v>20</v>
      </c>
      <c r="F156" s="77">
        <v>85</v>
      </c>
      <c r="G156" s="78">
        <v>10</v>
      </c>
      <c r="H156" s="85">
        <v>1</v>
      </c>
      <c r="I156" s="86"/>
      <c r="J156" s="86">
        <v>1</v>
      </c>
      <c r="K156" s="87"/>
      <c r="L156" s="87"/>
      <c r="M156" s="87"/>
      <c r="N156" s="88"/>
      <c r="O156" s="88"/>
      <c r="P156" s="88"/>
      <c r="Q156" s="89">
        <v>1</v>
      </c>
      <c r="R156" s="89"/>
      <c r="S156" s="89"/>
      <c r="T156" s="89"/>
      <c r="U156" s="89"/>
      <c r="V156" s="89"/>
      <c r="W156" s="89"/>
    </row>
    <row r="157" spans="1:23" x14ac:dyDescent="0.25">
      <c r="A157" s="2" t="s">
        <v>66</v>
      </c>
      <c r="B157" s="100" t="s">
        <v>153</v>
      </c>
      <c r="C157" s="5" t="s">
        <v>153</v>
      </c>
      <c r="D157" s="76">
        <v>85</v>
      </c>
      <c r="E157" s="77">
        <v>30</v>
      </c>
      <c r="F157" s="77">
        <v>77</v>
      </c>
      <c r="G157" s="78">
        <v>30</v>
      </c>
      <c r="H157" s="78">
        <v>1</v>
      </c>
      <c r="I157" s="97"/>
      <c r="J157" s="97">
        <v>1</v>
      </c>
      <c r="K157" s="98"/>
      <c r="L157" s="98"/>
      <c r="M157" s="98"/>
      <c r="N157" s="99"/>
      <c r="O157" s="99"/>
      <c r="P157" s="99"/>
      <c r="Q157" s="12"/>
      <c r="R157" s="12"/>
      <c r="S157" s="12"/>
      <c r="T157" s="12"/>
      <c r="U157" s="12"/>
      <c r="V157" s="12"/>
      <c r="W157" s="12"/>
    </row>
    <row r="158" spans="1:23" x14ac:dyDescent="0.25">
      <c r="A158" s="2" t="s">
        <v>66</v>
      </c>
      <c r="B158" s="100" t="s">
        <v>154</v>
      </c>
      <c r="C158" s="5" t="s">
        <v>154</v>
      </c>
      <c r="D158" s="76">
        <v>204</v>
      </c>
      <c r="E158" s="77">
        <v>20</v>
      </c>
      <c r="F158" s="77">
        <v>215</v>
      </c>
      <c r="G158" s="78">
        <v>25</v>
      </c>
      <c r="H158" s="78">
        <v>1</v>
      </c>
      <c r="I158" s="97"/>
      <c r="J158" s="97">
        <v>1</v>
      </c>
      <c r="K158" s="98"/>
      <c r="L158" s="98"/>
      <c r="M158" s="98"/>
      <c r="N158" s="99"/>
      <c r="O158" s="99"/>
      <c r="P158" s="99"/>
      <c r="Q158" s="12"/>
      <c r="R158" s="12"/>
      <c r="S158" s="12"/>
      <c r="T158" s="12"/>
      <c r="U158" s="12"/>
      <c r="V158" s="12"/>
      <c r="W158" s="12"/>
    </row>
    <row r="159" spans="1:23" x14ac:dyDescent="0.25">
      <c r="A159" s="2" t="s">
        <v>66</v>
      </c>
      <c r="B159" s="100" t="s">
        <v>155</v>
      </c>
      <c r="C159" s="5" t="s">
        <v>155</v>
      </c>
      <c r="D159" s="76">
        <v>72</v>
      </c>
      <c r="E159" s="77">
        <v>20</v>
      </c>
      <c r="F159" s="77">
        <v>57</v>
      </c>
      <c r="G159" s="78">
        <v>5</v>
      </c>
      <c r="H159" s="78">
        <v>1</v>
      </c>
      <c r="I159" s="97"/>
      <c r="J159" s="97">
        <v>1</v>
      </c>
      <c r="K159" s="98"/>
      <c r="L159" s="98"/>
      <c r="M159" s="98"/>
      <c r="N159" s="99"/>
      <c r="O159" s="99"/>
      <c r="P159" s="99"/>
      <c r="Q159" s="12"/>
      <c r="R159" s="12"/>
      <c r="S159" s="12"/>
      <c r="T159" s="12"/>
      <c r="U159" s="12"/>
      <c r="V159" s="12"/>
      <c r="W159" s="12"/>
    </row>
    <row r="160" spans="1:23" x14ac:dyDescent="0.25">
      <c r="A160" s="2" t="s">
        <v>66</v>
      </c>
      <c r="B160" s="100" t="s">
        <v>156</v>
      </c>
      <c r="C160" s="5" t="s">
        <v>156</v>
      </c>
      <c r="D160" s="76">
        <v>125</v>
      </c>
      <c r="E160" s="77">
        <v>30</v>
      </c>
      <c r="F160" s="77">
        <v>124</v>
      </c>
      <c r="G160" s="78">
        <v>30</v>
      </c>
      <c r="H160" s="78">
        <v>1</v>
      </c>
      <c r="I160" s="97">
        <v>1</v>
      </c>
      <c r="J160" s="97"/>
      <c r="K160" s="98"/>
      <c r="L160" s="98"/>
      <c r="M160" s="98"/>
      <c r="N160" s="99"/>
      <c r="O160" s="99"/>
      <c r="P160" s="99"/>
      <c r="Q160" s="12"/>
      <c r="R160" s="12"/>
      <c r="S160" s="12"/>
      <c r="T160" s="12"/>
      <c r="U160" s="12"/>
      <c r="V160" s="12"/>
      <c r="W160" s="12"/>
    </row>
    <row r="161" spans="1:23" x14ac:dyDescent="0.25">
      <c r="A161" s="2" t="s">
        <v>66</v>
      </c>
      <c r="B161" s="101" t="s">
        <v>85</v>
      </c>
      <c r="C161" s="5" t="s">
        <v>85</v>
      </c>
      <c r="D161" s="76">
        <v>71</v>
      </c>
      <c r="E161" s="77">
        <v>18</v>
      </c>
      <c r="F161" s="77">
        <v>79</v>
      </c>
      <c r="G161" s="78">
        <v>15</v>
      </c>
      <c r="H161" s="79">
        <v>1</v>
      </c>
      <c r="I161" s="80">
        <v>1</v>
      </c>
      <c r="J161" s="80"/>
      <c r="K161" s="81"/>
      <c r="L161" s="81"/>
      <c r="M161" s="81"/>
      <c r="N161" s="82"/>
      <c r="O161" s="82"/>
      <c r="P161" s="82"/>
      <c r="Q161" s="83"/>
      <c r="R161" s="83"/>
      <c r="S161" s="83"/>
      <c r="T161" s="83"/>
      <c r="U161" s="83"/>
      <c r="V161" s="83"/>
      <c r="W161" s="83"/>
    </row>
    <row r="162" spans="1:23" x14ac:dyDescent="0.25">
      <c r="A162" s="2"/>
      <c r="B162" s="103"/>
      <c r="C162" s="5" t="s">
        <v>157</v>
      </c>
      <c r="D162" s="76">
        <v>19</v>
      </c>
      <c r="E162" s="77">
        <v>21</v>
      </c>
      <c r="F162" s="77">
        <v>15</v>
      </c>
      <c r="G162" s="78">
        <v>10</v>
      </c>
      <c r="H162" s="91">
        <v>1</v>
      </c>
      <c r="I162" s="92">
        <v>1</v>
      </c>
      <c r="J162" s="92"/>
      <c r="K162" s="93"/>
      <c r="L162" s="93"/>
      <c r="M162" s="93"/>
      <c r="N162" s="94"/>
      <c r="O162" s="94"/>
      <c r="P162" s="94"/>
      <c r="Q162" s="95"/>
      <c r="R162" s="95"/>
      <c r="S162" s="95"/>
      <c r="T162" s="95"/>
      <c r="U162" s="95"/>
      <c r="V162" s="95"/>
      <c r="W162" s="95"/>
    </row>
    <row r="163" spans="1:23" x14ac:dyDescent="0.25">
      <c r="A163" s="2"/>
      <c r="B163" s="102"/>
      <c r="C163" s="5" t="s">
        <v>158</v>
      </c>
      <c r="D163" s="76">
        <v>17</v>
      </c>
      <c r="E163" s="77">
        <v>20</v>
      </c>
      <c r="F163" s="77">
        <v>13</v>
      </c>
      <c r="G163" s="78">
        <v>10</v>
      </c>
      <c r="H163" s="85">
        <v>1</v>
      </c>
      <c r="I163" s="86"/>
      <c r="J163" s="86">
        <v>1</v>
      </c>
      <c r="K163" s="87"/>
      <c r="L163" s="87"/>
      <c r="M163" s="87"/>
      <c r="N163" s="88"/>
      <c r="O163" s="88"/>
      <c r="P163" s="88"/>
      <c r="Q163" s="89"/>
      <c r="R163" s="89"/>
      <c r="S163" s="89"/>
      <c r="T163" s="89"/>
      <c r="U163" s="89"/>
      <c r="V163" s="89"/>
      <c r="W163" s="89"/>
    </row>
    <row r="164" spans="1:23" x14ac:dyDescent="0.25">
      <c r="A164" s="2" t="s">
        <v>66</v>
      </c>
      <c r="B164" s="101" t="s">
        <v>159</v>
      </c>
      <c r="C164" s="5" t="s">
        <v>159</v>
      </c>
      <c r="D164" s="76">
        <v>270</v>
      </c>
      <c r="E164" s="77">
        <v>60</v>
      </c>
      <c r="F164" s="77">
        <v>286</v>
      </c>
      <c r="G164" s="78">
        <v>60</v>
      </c>
      <c r="H164" s="79">
        <v>1</v>
      </c>
      <c r="I164" s="80"/>
      <c r="J164" s="80"/>
      <c r="K164" s="81">
        <v>1</v>
      </c>
      <c r="L164" s="81">
        <v>330</v>
      </c>
      <c r="M164" s="81">
        <v>300</v>
      </c>
      <c r="N164" s="82">
        <v>1</v>
      </c>
      <c r="O164" s="82"/>
      <c r="P164" s="82"/>
      <c r="Q164" s="83"/>
      <c r="R164" s="83"/>
      <c r="S164" s="83"/>
      <c r="T164" s="83"/>
      <c r="U164" s="83"/>
      <c r="V164" s="83"/>
      <c r="W164" s="83"/>
    </row>
    <row r="165" spans="1:23" x14ac:dyDescent="0.25">
      <c r="A165" s="2"/>
      <c r="B165" s="103"/>
      <c r="C165" s="5" t="s">
        <v>160</v>
      </c>
      <c r="D165" s="76">
        <v>45</v>
      </c>
      <c r="E165" s="77">
        <v>30</v>
      </c>
      <c r="F165" s="77">
        <v>37</v>
      </c>
      <c r="G165" s="78">
        <v>30</v>
      </c>
      <c r="H165" s="91">
        <v>1</v>
      </c>
      <c r="I165" s="92"/>
      <c r="J165" s="92">
        <v>1</v>
      </c>
      <c r="K165" s="93"/>
      <c r="L165" s="93"/>
      <c r="M165" s="93"/>
      <c r="N165" s="94"/>
      <c r="O165" s="94"/>
      <c r="P165" s="94"/>
      <c r="Q165" s="95"/>
      <c r="R165" s="95"/>
      <c r="S165" s="95"/>
      <c r="T165" s="95"/>
      <c r="U165" s="95"/>
      <c r="V165" s="95"/>
      <c r="W165" s="95"/>
    </row>
    <row r="166" spans="1:23" x14ac:dyDescent="0.25">
      <c r="A166" s="2"/>
      <c r="B166" s="103"/>
      <c r="C166" s="5" t="s">
        <v>161</v>
      </c>
      <c r="D166" s="76">
        <v>6</v>
      </c>
      <c r="E166" s="77">
        <v>20</v>
      </c>
      <c r="F166" s="77">
        <v>9</v>
      </c>
      <c r="G166" s="78">
        <v>20</v>
      </c>
      <c r="H166" s="91">
        <v>1</v>
      </c>
      <c r="I166" s="92">
        <v>1</v>
      </c>
      <c r="J166" s="92"/>
      <c r="K166" s="93"/>
      <c r="L166" s="93"/>
      <c r="M166" s="93"/>
      <c r="N166" s="94"/>
      <c r="O166" s="94"/>
      <c r="P166" s="94"/>
      <c r="Q166" s="95"/>
      <c r="R166" s="95"/>
      <c r="S166" s="95"/>
      <c r="T166" s="95"/>
      <c r="U166" s="95"/>
      <c r="V166" s="95"/>
      <c r="W166" s="95"/>
    </row>
    <row r="167" spans="1:23" x14ac:dyDescent="0.25">
      <c r="A167" s="2"/>
      <c r="B167" s="103"/>
      <c r="C167" s="5" t="s">
        <v>162</v>
      </c>
      <c r="D167" s="76">
        <v>74</v>
      </c>
      <c r="E167" s="77">
        <v>20</v>
      </c>
      <c r="F167" s="77">
        <v>56</v>
      </c>
      <c r="G167" s="78">
        <v>20</v>
      </c>
      <c r="H167" s="91">
        <v>1</v>
      </c>
      <c r="I167" s="92"/>
      <c r="J167" s="92">
        <v>1</v>
      </c>
      <c r="K167" s="93"/>
      <c r="L167" s="93"/>
      <c r="M167" s="93"/>
      <c r="N167" s="94"/>
      <c r="O167" s="94"/>
      <c r="P167" s="94"/>
      <c r="Q167" s="95"/>
      <c r="R167" s="95"/>
      <c r="S167" s="95"/>
      <c r="T167" s="95"/>
      <c r="U167" s="95"/>
      <c r="V167" s="95"/>
      <c r="W167" s="95"/>
    </row>
    <row r="168" spans="1:23" x14ac:dyDescent="0.25">
      <c r="A168" s="2"/>
      <c r="B168" s="103"/>
      <c r="C168" s="5" t="s">
        <v>163</v>
      </c>
      <c r="D168" s="76">
        <v>1</v>
      </c>
      <c r="E168" s="77">
        <v>27</v>
      </c>
      <c r="F168" s="77">
        <v>0</v>
      </c>
      <c r="G168" s="78">
        <v>27</v>
      </c>
      <c r="H168" s="91">
        <v>1</v>
      </c>
      <c r="I168" s="92">
        <v>1</v>
      </c>
      <c r="J168" s="92"/>
      <c r="K168" s="93"/>
      <c r="L168" s="93"/>
      <c r="M168" s="93"/>
      <c r="N168" s="94"/>
      <c r="O168" s="94"/>
      <c r="P168" s="94"/>
      <c r="Q168" s="95"/>
      <c r="R168" s="95"/>
      <c r="S168" s="95"/>
      <c r="T168" s="95"/>
      <c r="U168" s="95"/>
      <c r="V168" s="95"/>
      <c r="W168" s="95"/>
    </row>
    <row r="169" spans="1:23" x14ac:dyDescent="0.25">
      <c r="A169" s="2"/>
      <c r="B169" s="102"/>
      <c r="C169" s="5" t="s">
        <v>164</v>
      </c>
      <c r="D169" s="76">
        <v>5</v>
      </c>
      <c r="E169" s="77">
        <v>21</v>
      </c>
      <c r="F169" s="77">
        <v>2</v>
      </c>
      <c r="G169" s="78">
        <v>20</v>
      </c>
      <c r="H169" s="85">
        <v>1</v>
      </c>
      <c r="I169" s="86">
        <v>1</v>
      </c>
      <c r="J169" s="86"/>
      <c r="K169" s="87"/>
      <c r="L169" s="87"/>
      <c r="M169" s="87"/>
      <c r="N169" s="88"/>
      <c r="O169" s="88"/>
      <c r="P169" s="88"/>
      <c r="Q169" s="89"/>
      <c r="R169" s="89"/>
      <c r="S169" s="89"/>
      <c r="T169" s="89"/>
      <c r="U169" s="89"/>
      <c r="V169" s="89"/>
      <c r="W169" s="89"/>
    </row>
    <row r="170" spans="1:23" x14ac:dyDescent="0.25">
      <c r="A170" s="2" t="s">
        <v>66</v>
      </c>
      <c r="B170" s="100" t="s">
        <v>165</v>
      </c>
      <c r="C170" s="5" t="s">
        <v>165</v>
      </c>
      <c r="D170" s="76">
        <v>180</v>
      </c>
      <c r="E170" s="77">
        <v>22</v>
      </c>
      <c r="F170" s="77">
        <v>229</v>
      </c>
      <c r="G170" s="78">
        <v>29</v>
      </c>
      <c r="H170" s="78">
        <v>1</v>
      </c>
      <c r="I170" s="97"/>
      <c r="J170" s="97">
        <v>1</v>
      </c>
      <c r="K170" s="98"/>
      <c r="L170" s="98"/>
      <c r="M170" s="98"/>
      <c r="N170" s="99"/>
      <c r="O170" s="99"/>
      <c r="P170" s="99"/>
      <c r="Q170" s="12"/>
      <c r="R170" s="12"/>
      <c r="S170" s="12"/>
      <c r="T170" s="12"/>
      <c r="U170" s="12"/>
      <c r="V170" s="12"/>
      <c r="W170" s="12"/>
    </row>
    <row r="171" spans="1:23" x14ac:dyDescent="0.25">
      <c r="A171" s="2" t="s">
        <v>66</v>
      </c>
      <c r="B171" s="100" t="s">
        <v>166</v>
      </c>
      <c r="C171" s="5" t="s">
        <v>166</v>
      </c>
      <c r="D171" s="76">
        <v>196</v>
      </c>
      <c r="E171" s="77">
        <v>100</v>
      </c>
      <c r="F171" s="77">
        <v>177</v>
      </c>
      <c r="G171" s="78">
        <v>100</v>
      </c>
      <c r="H171" s="78">
        <v>1</v>
      </c>
      <c r="I171" s="97">
        <v>1</v>
      </c>
      <c r="J171" s="97"/>
      <c r="K171" s="98"/>
      <c r="L171" s="98"/>
      <c r="M171" s="98"/>
      <c r="N171" s="99"/>
      <c r="O171" s="99"/>
      <c r="P171" s="99"/>
      <c r="Q171" s="12"/>
      <c r="R171" s="12"/>
      <c r="S171" s="12">
        <v>1</v>
      </c>
      <c r="T171" s="12"/>
      <c r="U171" s="12"/>
      <c r="V171" s="12"/>
      <c r="W171" s="12"/>
    </row>
    <row r="172" spans="1:23" x14ac:dyDescent="0.25">
      <c r="A172" s="2" t="s">
        <v>66</v>
      </c>
      <c r="B172" s="100" t="s">
        <v>167</v>
      </c>
      <c r="C172" s="5" t="s">
        <v>167</v>
      </c>
      <c r="D172" s="76">
        <v>243</v>
      </c>
      <c r="E172" s="77">
        <v>30</v>
      </c>
      <c r="F172" s="77">
        <v>232</v>
      </c>
      <c r="G172" s="78">
        <v>30</v>
      </c>
      <c r="H172" s="78">
        <v>1</v>
      </c>
      <c r="I172" s="97"/>
      <c r="J172" s="97">
        <v>1</v>
      </c>
      <c r="K172" s="98"/>
      <c r="L172" s="98"/>
      <c r="M172" s="98"/>
      <c r="N172" s="99"/>
      <c r="O172" s="99"/>
      <c r="P172" s="99"/>
      <c r="Q172" s="12"/>
      <c r="R172" s="12"/>
      <c r="S172" s="12"/>
      <c r="T172" s="12"/>
      <c r="U172" s="12"/>
      <c r="V172" s="12"/>
      <c r="W172" s="12"/>
    </row>
    <row r="173" spans="1:23" x14ac:dyDescent="0.25">
      <c r="A173" s="2" t="s">
        <v>66</v>
      </c>
      <c r="B173" s="101" t="s">
        <v>168</v>
      </c>
      <c r="C173" s="5" t="s">
        <v>168</v>
      </c>
      <c r="D173" s="76">
        <v>2566</v>
      </c>
      <c r="E173" s="77">
        <v>220</v>
      </c>
      <c r="F173" s="77">
        <v>2548</v>
      </c>
      <c r="G173" s="78">
        <v>219</v>
      </c>
      <c r="H173" s="79">
        <v>1</v>
      </c>
      <c r="I173" s="80"/>
      <c r="J173" s="80"/>
      <c r="K173" s="81">
        <v>1</v>
      </c>
      <c r="L173" s="81">
        <v>2700</v>
      </c>
      <c r="M173" s="81">
        <v>2500</v>
      </c>
      <c r="N173" s="82">
        <v>1</v>
      </c>
      <c r="O173" s="82"/>
      <c r="P173" s="82"/>
      <c r="Q173" s="83"/>
      <c r="R173" s="83"/>
      <c r="S173" s="83"/>
      <c r="T173" s="83"/>
      <c r="U173" s="83"/>
      <c r="V173" s="83"/>
      <c r="W173" s="83"/>
    </row>
    <row r="174" spans="1:23" x14ac:dyDescent="0.25">
      <c r="A174" s="2"/>
      <c r="B174" s="103"/>
      <c r="C174" s="5" t="s">
        <v>169</v>
      </c>
      <c r="D174" s="76">
        <v>46</v>
      </c>
      <c r="E174" s="77">
        <v>15</v>
      </c>
      <c r="F174" s="77">
        <v>41</v>
      </c>
      <c r="G174" s="78">
        <v>15</v>
      </c>
      <c r="H174" s="91">
        <v>1</v>
      </c>
      <c r="I174" s="92">
        <v>1</v>
      </c>
      <c r="J174" s="92"/>
      <c r="K174" s="93"/>
      <c r="L174" s="93"/>
      <c r="M174" s="93"/>
      <c r="N174" s="94"/>
      <c r="O174" s="94"/>
      <c r="P174" s="94"/>
      <c r="Q174" s="95"/>
      <c r="R174" s="95"/>
      <c r="S174" s="95"/>
      <c r="T174" s="95"/>
      <c r="U174" s="95"/>
      <c r="V174" s="95"/>
      <c r="W174" s="95"/>
    </row>
    <row r="175" spans="1:23" x14ac:dyDescent="0.25">
      <c r="A175" s="2"/>
      <c r="B175" s="103"/>
      <c r="C175" s="5" t="s">
        <v>170</v>
      </c>
      <c r="D175" s="76">
        <v>50</v>
      </c>
      <c r="E175" s="77">
        <v>15</v>
      </c>
      <c r="F175" s="77">
        <v>37</v>
      </c>
      <c r="G175" s="78">
        <v>15</v>
      </c>
      <c r="H175" s="91">
        <v>1</v>
      </c>
      <c r="I175" s="92">
        <v>1</v>
      </c>
      <c r="J175" s="92"/>
      <c r="K175" s="93"/>
      <c r="L175" s="93"/>
      <c r="M175" s="93"/>
      <c r="N175" s="94"/>
      <c r="O175" s="94"/>
      <c r="P175" s="94"/>
      <c r="Q175" s="95"/>
      <c r="R175" s="95"/>
      <c r="S175" s="95"/>
      <c r="T175" s="95"/>
      <c r="U175" s="95"/>
      <c r="V175" s="95"/>
      <c r="W175" s="95"/>
    </row>
    <row r="176" spans="1:23" x14ac:dyDescent="0.25">
      <c r="A176" s="2"/>
      <c r="B176" s="103"/>
      <c r="C176" s="5" t="s">
        <v>171</v>
      </c>
      <c r="D176" s="76">
        <v>135</v>
      </c>
      <c r="E176" s="77">
        <v>28</v>
      </c>
      <c r="F176" s="77">
        <v>103</v>
      </c>
      <c r="G176" s="78">
        <v>40</v>
      </c>
      <c r="H176" s="91">
        <v>1</v>
      </c>
      <c r="I176" s="92">
        <v>1</v>
      </c>
      <c r="J176" s="92"/>
      <c r="K176" s="93"/>
      <c r="L176" s="93"/>
      <c r="M176" s="93"/>
      <c r="N176" s="94"/>
      <c r="O176" s="94"/>
      <c r="P176" s="94"/>
      <c r="Q176" s="95"/>
      <c r="R176" s="95"/>
      <c r="S176" s="95"/>
      <c r="T176" s="95"/>
      <c r="U176" s="95"/>
      <c r="V176" s="95"/>
      <c r="W176" s="95"/>
    </row>
    <row r="177" spans="1:32" x14ac:dyDescent="0.25">
      <c r="A177" s="2"/>
      <c r="B177" s="103"/>
      <c r="C177" s="5" t="s">
        <v>172</v>
      </c>
      <c r="D177" s="76">
        <v>156</v>
      </c>
      <c r="E177" s="77">
        <v>60</v>
      </c>
      <c r="F177" s="77">
        <v>141</v>
      </c>
      <c r="G177" s="78">
        <v>60</v>
      </c>
      <c r="H177" s="91">
        <v>1</v>
      </c>
      <c r="I177" s="92"/>
      <c r="J177" s="92">
        <v>1</v>
      </c>
      <c r="K177" s="93"/>
      <c r="L177" s="93"/>
      <c r="M177" s="93"/>
      <c r="N177" s="94"/>
      <c r="O177" s="94"/>
      <c r="P177" s="94"/>
      <c r="Q177" s="95"/>
      <c r="R177" s="95"/>
      <c r="S177" s="95"/>
      <c r="T177" s="95"/>
      <c r="U177" s="95"/>
      <c r="V177" s="95"/>
      <c r="W177" s="95"/>
    </row>
    <row r="178" spans="1:32" x14ac:dyDescent="0.25">
      <c r="A178" s="104"/>
      <c r="B178" s="105"/>
      <c r="C178" s="9" t="s">
        <v>173</v>
      </c>
      <c r="D178" s="106">
        <v>103</v>
      </c>
      <c r="E178" s="107">
        <v>500</v>
      </c>
      <c r="F178" s="107">
        <v>71</v>
      </c>
      <c r="G178" s="79">
        <v>50</v>
      </c>
      <c r="H178" s="91">
        <v>1</v>
      </c>
      <c r="I178" s="92">
        <v>1</v>
      </c>
      <c r="J178" s="108"/>
      <c r="K178" s="109"/>
      <c r="L178" s="109"/>
      <c r="M178" s="109"/>
      <c r="N178" s="110"/>
      <c r="O178" s="110"/>
      <c r="P178" s="110"/>
      <c r="Q178" s="111"/>
      <c r="R178" s="111"/>
      <c r="S178" s="111"/>
      <c r="T178" s="111"/>
      <c r="U178" s="111"/>
      <c r="V178" s="111"/>
      <c r="W178" s="111"/>
    </row>
    <row r="179" spans="1:32" s="119" customFormat="1" x14ac:dyDescent="0.25">
      <c r="A179" s="112"/>
      <c r="B179" s="112" t="s">
        <v>174</v>
      </c>
      <c r="C179" s="113"/>
      <c r="D179" s="114">
        <f t="shared" ref="D179:P179" si="0">SUM(D6:D178)</f>
        <v>33600</v>
      </c>
      <c r="E179" s="114">
        <f t="shared" si="0"/>
        <v>6369</v>
      </c>
      <c r="F179" s="114">
        <f t="shared" si="0"/>
        <v>31929</v>
      </c>
      <c r="G179" s="114">
        <f t="shared" si="0"/>
        <v>6063</v>
      </c>
      <c r="H179" s="114">
        <f t="shared" si="0"/>
        <v>173</v>
      </c>
      <c r="I179" s="115">
        <f t="shared" si="0"/>
        <v>73</v>
      </c>
      <c r="J179" s="116">
        <f t="shared" si="0"/>
        <v>72</v>
      </c>
      <c r="K179" s="117">
        <f t="shared" si="0"/>
        <v>28</v>
      </c>
      <c r="L179" s="117">
        <f t="shared" si="0"/>
        <v>22637</v>
      </c>
      <c r="M179" s="117">
        <f t="shared" si="0"/>
        <v>24521</v>
      </c>
      <c r="N179" s="118">
        <f t="shared" si="0"/>
        <v>19</v>
      </c>
      <c r="O179" s="118">
        <f t="shared" si="0"/>
        <v>5</v>
      </c>
      <c r="P179" s="118">
        <f t="shared" si="0"/>
        <v>3</v>
      </c>
      <c r="Q179" s="118"/>
      <c r="R179" s="113"/>
      <c r="S179" s="113"/>
      <c r="T179" s="113"/>
      <c r="U179" s="113"/>
      <c r="V179" s="113"/>
      <c r="W179" s="113"/>
    </row>
    <row r="180" spans="1:32" x14ac:dyDescent="0.25">
      <c r="D180" s="120"/>
      <c r="E180" s="120"/>
      <c r="F180" s="120"/>
      <c r="G180" s="120"/>
      <c r="H180" s="120"/>
      <c r="K180" s="122"/>
      <c r="L180" s="122"/>
      <c r="M180" s="122"/>
    </row>
    <row r="183" spans="1:32" x14ac:dyDescent="0.25">
      <c r="A183" s="124" t="s">
        <v>349</v>
      </c>
    </row>
    <row r="186" spans="1:32" s="119" customFormat="1" ht="53.25" customHeight="1" x14ac:dyDescent="0.25">
      <c r="I186" s="126"/>
      <c r="J186" s="126"/>
      <c r="K186" s="127"/>
      <c r="L186" s="127"/>
      <c r="M186" s="127"/>
      <c r="N186" s="128"/>
      <c r="O186" s="128"/>
      <c r="P186" s="128"/>
      <c r="Y186" s="129" t="s">
        <v>202</v>
      </c>
      <c r="Z186" s="130" t="s">
        <v>332</v>
      </c>
      <c r="AA186" s="130" t="s">
        <v>333</v>
      </c>
      <c r="AB186" s="130">
        <v>2015</v>
      </c>
      <c r="AC186" s="130" t="s">
        <v>334</v>
      </c>
      <c r="AD186" s="130" t="s">
        <v>338</v>
      </c>
      <c r="AE186" s="130" t="s">
        <v>339</v>
      </c>
      <c r="AF186" s="130" t="s">
        <v>340</v>
      </c>
    </row>
    <row r="187" spans="1:32" x14ac:dyDescent="0.25">
      <c r="Y187" s="194" t="s">
        <v>306</v>
      </c>
      <c r="Z187" s="195"/>
      <c r="AA187" s="195"/>
      <c r="AB187" s="195"/>
      <c r="AC187" s="195"/>
      <c r="AD187" s="195"/>
      <c r="AE187" s="195"/>
      <c r="AF187" s="195"/>
    </row>
    <row r="188" spans="1:32" x14ac:dyDescent="0.25">
      <c r="Y188" s="131" t="s">
        <v>7</v>
      </c>
      <c r="Z188" s="132">
        <v>278</v>
      </c>
      <c r="AA188" s="132">
        <v>200</v>
      </c>
      <c r="AB188" s="132">
        <v>290</v>
      </c>
      <c r="AC188" s="132">
        <v>520</v>
      </c>
      <c r="AD188" s="133">
        <v>1</v>
      </c>
      <c r="AE188" s="133">
        <v>278</v>
      </c>
      <c r="AF188" s="133">
        <v>810</v>
      </c>
    </row>
    <row r="189" spans="1:32" x14ac:dyDescent="0.25">
      <c r="Y189" s="131" t="s">
        <v>21</v>
      </c>
      <c r="Z189" s="132">
        <v>988</v>
      </c>
      <c r="AA189" s="132">
        <v>32</v>
      </c>
      <c r="AB189" s="132">
        <v>890</v>
      </c>
      <c r="AC189" s="132">
        <v>39</v>
      </c>
      <c r="AD189" s="133">
        <v>1</v>
      </c>
      <c r="AE189" s="133">
        <v>1020</v>
      </c>
      <c r="AF189" s="133">
        <v>929</v>
      </c>
    </row>
    <row r="190" spans="1:32" x14ac:dyDescent="0.25">
      <c r="Y190" s="131" t="s">
        <v>28</v>
      </c>
      <c r="Z190" s="132">
        <v>629</v>
      </c>
      <c r="AA190" s="132">
        <v>130</v>
      </c>
      <c r="AB190" s="132">
        <v>601</v>
      </c>
      <c r="AC190" s="132">
        <v>130</v>
      </c>
      <c r="AD190" s="133">
        <v>1</v>
      </c>
      <c r="AE190" s="133">
        <v>729</v>
      </c>
      <c r="AF190" s="133">
        <v>670</v>
      </c>
    </row>
    <row r="191" spans="1:32" x14ac:dyDescent="0.25">
      <c r="Y191" s="131" t="s">
        <v>36</v>
      </c>
      <c r="Z191" s="132">
        <v>4714</v>
      </c>
      <c r="AA191" s="132">
        <v>330</v>
      </c>
      <c r="AB191" s="132">
        <v>4459</v>
      </c>
      <c r="AC191" s="132">
        <v>150</v>
      </c>
      <c r="AD191" s="133">
        <v>1</v>
      </c>
      <c r="AE191" s="133">
        <v>4966</v>
      </c>
      <c r="AF191" s="133">
        <v>4595</v>
      </c>
    </row>
    <row r="192" spans="1:32" x14ac:dyDescent="0.25">
      <c r="Y192" s="131" t="s">
        <v>38</v>
      </c>
      <c r="Z192" s="132">
        <v>151</v>
      </c>
      <c r="AA192" s="132">
        <v>16</v>
      </c>
      <c r="AB192" s="132">
        <v>166</v>
      </c>
      <c r="AC192" s="132">
        <v>15</v>
      </c>
      <c r="AD192" s="133">
        <v>1</v>
      </c>
      <c r="AE192" s="133">
        <v>161</v>
      </c>
      <c r="AF192" s="133">
        <v>161</v>
      </c>
    </row>
    <row r="193" spans="1:32" x14ac:dyDescent="0.25">
      <c r="Y193" s="131" t="s">
        <v>40</v>
      </c>
      <c r="Z193" s="132">
        <v>95</v>
      </c>
      <c r="AA193" s="132">
        <v>10</v>
      </c>
      <c r="AB193" s="132">
        <v>64</v>
      </c>
      <c r="AC193" s="132">
        <v>14</v>
      </c>
      <c r="AD193" s="133">
        <v>1</v>
      </c>
      <c r="AE193" s="133">
        <v>95</v>
      </c>
      <c r="AF193" s="133">
        <v>78</v>
      </c>
    </row>
    <row r="194" spans="1:32" x14ac:dyDescent="0.25">
      <c r="Y194" s="131" t="s">
        <v>51</v>
      </c>
      <c r="Z194" s="132">
        <v>129</v>
      </c>
      <c r="AA194" s="132">
        <v>25</v>
      </c>
      <c r="AB194" s="132">
        <v>125</v>
      </c>
      <c r="AC194" s="132">
        <v>50</v>
      </c>
      <c r="AD194" s="133">
        <v>1</v>
      </c>
      <c r="AE194" s="133">
        <v>0</v>
      </c>
      <c r="AF194" s="133">
        <v>175</v>
      </c>
    </row>
    <row r="195" spans="1:32" x14ac:dyDescent="0.25">
      <c r="Y195" s="194" t="s">
        <v>308</v>
      </c>
      <c r="Z195" s="195"/>
      <c r="AA195" s="195"/>
      <c r="AB195" s="195"/>
      <c r="AC195" s="195"/>
      <c r="AD195" s="195"/>
      <c r="AE195" s="195"/>
      <c r="AF195" s="195"/>
    </row>
    <row r="196" spans="1:32" x14ac:dyDescent="0.25">
      <c r="Y196" s="131" t="s">
        <v>96</v>
      </c>
      <c r="Z196" s="132">
        <v>648</v>
      </c>
      <c r="AA196" s="132">
        <v>120</v>
      </c>
      <c r="AB196" s="132">
        <v>637</v>
      </c>
      <c r="AC196" s="132">
        <v>24</v>
      </c>
      <c r="AD196" s="133">
        <v>1</v>
      </c>
      <c r="AE196" s="133">
        <v>0</v>
      </c>
      <c r="AF196" s="133">
        <v>661</v>
      </c>
    </row>
    <row r="197" spans="1:32" x14ac:dyDescent="0.25">
      <c r="Y197" s="194" t="s">
        <v>307</v>
      </c>
      <c r="Z197" s="195"/>
      <c r="AA197" s="195"/>
      <c r="AB197" s="195"/>
      <c r="AC197" s="195"/>
      <c r="AD197" s="195"/>
      <c r="AE197" s="195"/>
      <c r="AF197" s="195"/>
    </row>
    <row r="198" spans="1:32" x14ac:dyDescent="0.25">
      <c r="Y198" s="131" t="s">
        <v>69</v>
      </c>
      <c r="Z198" s="132">
        <v>228</v>
      </c>
      <c r="AA198" s="132">
        <v>50</v>
      </c>
      <c r="AB198" s="132">
        <v>191</v>
      </c>
      <c r="AC198" s="132">
        <v>50</v>
      </c>
      <c r="AD198" s="133">
        <v>1</v>
      </c>
      <c r="AE198" s="133">
        <v>192</v>
      </c>
      <c r="AF198" s="133">
        <v>240</v>
      </c>
    </row>
    <row r="199" spans="1:32" x14ac:dyDescent="0.25">
      <c r="Y199" s="131" t="s">
        <v>71</v>
      </c>
      <c r="Z199" s="132">
        <v>106</v>
      </c>
      <c r="AA199" s="132">
        <v>78</v>
      </c>
      <c r="AB199" s="132">
        <v>98</v>
      </c>
      <c r="AC199" s="132">
        <v>78</v>
      </c>
      <c r="AD199" s="133">
        <v>1</v>
      </c>
      <c r="AE199" s="133">
        <v>150</v>
      </c>
      <c r="AF199" s="133">
        <v>100</v>
      </c>
    </row>
    <row r="200" spans="1:32" x14ac:dyDescent="0.25">
      <c r="Y200" s="131" t="s">
        <v>72</v>
      </c>
      <c r="Z200" s="132">
        <v>633</v>
      </c>
      <c r="AA200" s="132">
        <v>150</v>
      </c>
      <c r="AB200" s="132">
        <v>628</v>
      </c>
      <c r="AC200" s="132">
        <v>100</v>
      </c>
      <c r="AD200" s="133">
        <v>1</v>
      </c>
      <c r="AE200" s="133">
        <v>783</v>
      </c>
      <c r="AF200" s="133">
        <v>725</v>
      </c>
    </row>
    <row r="201" spans="1:32" ht="15" customHeight="1" x14ac:dyDescent="0.25">
      <c r="A201" s="134"/>
      <c r="B201" s="135"/>
      <c r="Q201" s="1"/>
      <c r="R201" s="1"/>
      <c r="S201" s="1"/>
      <c r="T201" s="1"/>
      <c r="U201" s="1"/>
      <c r="V201" s="1"/>
      <c r="W201" s="1"/>
      <c r="Y201" s="131" t="s">
        <v>73</v>
      </c>
      <c r="Z201" s="132">
        <v>317</v>
      </c>
      <c r="AA201" s="132">
        <v>20</v>
      </c>
      <c r="AB201" s="132">
        <v>313</v>
      </c>
      <c r="AC201" s="132">
        <v>10</v>
      </c>
      <c r="AD201" s="133">
        <v>1</v>
      </c>
      <c r="AE201" s="133">
        <v>0</v>
      </c>
      <c r="AF201" s="133">
        <v>323</v>
      </c>
    </row>
    <row r="202" spans="1:32" x14ac:dyDescent="0.25">
      <c r="A202" s="136"/>
      <c r="B202" s="137"/>
      <c r="Q202" s="1"/>
      <c r="R202" s="1"/>
      <c r="S202" s="1"/>
      <c r="T202" s="1"/>
      <c r="U202" s="1"/>
      <c r="V202" s="1"/>
      <c r="W202" s="1"/>
      <c r="Y202" s="138" t="s">
        <v>80</v>
      </c>
      <c r="Z202" s="139">
        <v>1491</v>
      </c>
      <c r="AA202" s="139">
        <v>45</v>
      </c>
      <c r="AB202" s="139">
        <v>1449</v>
      </c>
      <c r="AC202" s="132">
        <v>45</v>
      </c>
      <c r="AD202" s="133">
        <v>1</v>
      </c>
      <c r="AE202" s="133">
        <v>1460</v>
      </c>
      <c r="AF202" s="133">
        <v>1480</v>
      </c>
    </row>
    <row r="203" spans="1:32" x14ac:dyDescent="0.25">
      <c r="A203" s="140"/>
      <c r="B203" s="140"/>
      <c r="Y203" s="141" t="s">
        <v>81</v>
      </c>
      <c r="Z203" s="142">
        <v>53</v>
      </c>
      <c r="AA203" s="142">
        <v>10</v>
      </c>
      <c r="AB203" s="142">
        <v>60</v>
      </c>
      <c r="AC203" s="132">
        <v>10</v>
      </c>
      <c r="AD203" s="133">
        <v>1</v>
      </c>
      <c r="AE203" s="133">
        <v>63</v>
      </c>
      <c r="AF203" s="133">
        <v>70</v>
      </c>
    </row>
    <row r="204" spans="1:32" x14ac:dyDescent="0.25">
      <c r="Y204" s="143" t="s">
        <v>90</v>
      </c>
      <c r="Z204" s="132">
        <v>1410</v>
      </c>
      <c r="AA204" s="132">
        <v>15</v>
      </c>
      <c r="AB204" s="132">
        <v>1439</v>
      </c>
      <c r="AC204" s="132">
        <v>100</v>
      </c>
      <c r="AD204" s="133">
        <v>1</v>
      </c>
      <c r="AE204" s="133">
        <v>1416</v>
      </c>
      <c r="AF204" s="133">
        <v>1539</v>
      </c>
    </row>
    <row r="205" spans="1:32" x14ac:dyDescent="0.25">
      <c r="Y205" s="131" t="s">
        <v>98</v>
      </c>
      <c r="Z205" s="132">
        <v>573</v>
      </c>
      <c r="AA205" s="132">
        <v>120</v>
      </c>
      <c r="AB205" s="132">
        <v>569</v>
      </c>
      <c r="AC205" s="132">
        <v>120</v>
      </c>
      <c r="AD205" s="133">
        <v>1</v>
      </c>
      <c r="AE205" s="133">
        <v>630</v>
      </c>
      <c r="AF205" s="133">
        <v>580</v>
      </c>
    </row>
    <row r="206" spans="1:32" x14ac:dyDescent="0.25">
      <c r="Y206" s="131" t="s">
        <v>105</v>
      </c>
      <c r="Z206" s="132">
        <v>4220</v>
      </c>
      <c r="AA206" s="132">
        <v>293</v>
      </c>
      <c r="AB206" s="132">
        <v>3933</v>
      </c>
      <c r="AC206" s="132">
        <v>310</v>
      </c>
      <c r="AD206" s="133">
        <v>1</v>
      </c>
      <c r="AE206" s="133">
        <v>3220</v>
      </c>
      <c r="AF206" s="133">
        <v>3538</v>
      </c>
    </row>
    <row r="207" spans="1:32" x14ac:dyDescent="0.25">
      <c r="Y207" s="131" t="s">
        <v>112</v>
      </c>
      <c r="Z207" s="132">
        <v>701</v>
      </c>
      <c r="AA207" s="132">
        <v>80</v>
      </c>
      <c r="AB207" s="132">
        <v>680</v>
      </c>
      <c r="AC207" s="132">
        <v>65</v>
      </c>
      <c r="AD207" s="133">
        <v>1</v>
      </c>
      <c r="AE207" s="133">
        <v>690</v>
      </c>
      <c r="AF207" s="133">
        <v>730</v>
      </c>
    </row>
    <row r="208" spans="1:32" x14ac:dyDescent="0.25">
      <c r="Y208" s="131" t="s">
        <v>119</v>
      </c>
      <c r="Z208" s="132">
        <v>96</v>
      </c>
      <c r="AA208" s="132">
        <v>39</v>
      </c>
      <c r="AB208" s="132">
        <v>92</v>
      </c>
      <c r="AC208" s="132">
        <v>39</v>
      </c>
      <c r="AD208" s="133">
        <v>1</v>
      </c>
      <c r="AE208" s="133">
        <v>135</v>
      </c>
      <c r="AF208" s="133">
        <v>130</v>
      </c>
    </row>
    <row r="209" spans="25:32" customFormat="1" x14ac:dyDescent="0.25">
      <c r="Y209" s="131" t="s">
        <v>122</v>
      </c>
      <c r="Z209" s="132">
        <v>59</v>
      </c>
      <c r="AA209" s="132">
        <v>70</v>
      </c>
      <c r="AB209" s="132">
        <v>79</v>
      </c>
      <c r="AC209" s="132">
        <v>100</v>
      </c>
      <c r="AD209" s="133">
        <v>1</v>
      </c>
      <c r="AE209" s="133">
        <v>79</v>
      </c>
      <c r="AF209" s="133">
        <v>59</v>
      </c>
    </row>
    <row r="210" spans="25:32" customFormat="1" x14ac:dyDescent="0.25">
      <c r="Y210" s="131" t="s">
        <v>123</v>
      </c>
      <c r="Z210" s="132">
        <v>237</v>
      </c>
      <c r="AA210" s="132">
        <v>149</v>
      </c>
      <c r="AB210" s="132">
        <v>236</v>
      </c>
      <c r="AC210" s="132">
        <v>205</v>
      </c>
      <c r="AD210" s="133">
        <v>1</v>
      </c>
      <c r="AE210" s="133">
        <v>0</v>
      </c>
      <c r="AF210" s="133">
        <v>400</v>
      </c>
    </row>
    <row r="211" spans="25:32" customFormat="1" x14ac:dyDescent="0.25">
      <c r="Y211" s="131" t="s">
        <v>131</v>
      </c>
      <c r="Z211" s="132">
        <v>238</v>
      </c>
      <c r="AA211" s="132">
        <v>45</v>
      </c>
      <c r="AB211" s="132">
        <v>235</v>
      </c>
      <c r="AC211" s="132">
        <v>45</v>
      </c>
      <c r="AD211" s="133">
        <v>1</v>
      </c>
      <c r="AE211" s="133">
        <v>205</v>
      </c>
      <c r="AF211" s="133">
        <v>270</v>
      </c>
    </row>
    <row r="212" spans="25:32" customFormat="1" x14ac:dyDescent="0.25">
      <c r="Y212" s="131" t="s">
        <v>136</v>
      </c>
      <c r="Z212" s="132">
        <v>193</v>
      </c>
      <c r="AA212" s="132">
        <v>140</v>
      </c>
      <c r="AB212" s="132">
        <v>213</v>
      </c>
      <c r="AC212" s="132">
        <v>150</v>
      </c>
      <c r="AD212" s="133">
        <v>1</v>
      </c>
      <c r="AE212" s="133">
        <v>0</v>
      </c>
      <c r="AF212" s="133">
        <v>206</v>
      </c>
    </row>
    <row r="213" spans="25:32" customFormat="1" x14ac:dyDescent="0.25">
      <c r="Y213" s="131" t="s">
        <v>137</v>
      </c>
      <c r="Z213" s="132">
        <v>751</v>
      </c>
      <c r="AA213" s="132">
        <v>55</v>
      </c>
      <c r="AB213" s="132">
        <v>712</v>
      </c>
      <c r="AC213" s="132">
        <v>45</v>
      </c>
      <c r="AD213" s="133">
        <v>1</v>
      </c>
      <c r="AE213" s="133">
        <v>806</v>
      </c>
      <c r="AF213" s="133">
        <v>745</v>
      </c>
    </row>
    <row r="214" spans="25:32" customFormat="1" x14ac:dyDescent="0.25">
      <c r="Y214" s="131" t="s">
        <v>144</v>
      </c>
      <c r="Z214" s="132">
        <v>199</v>
      </c>
      <c r="AA214" s="132">
        <v>35</v>
      </c>
      <c r="AB214" s="132">
        <v>182</v>
      </c>
      <c r="AC214" s="132">
        <v>25</v>
      </c>
      <c r="AD214" s="133">
        <v>1</v>
      </c>
      <c r="AE214" s="133">
        <v>219</v>
      </c>
      <c r="AF214" s="133">
        <v>207</v>
      </c>
    </row>
    <row r="215" spans="25:32" customFormat="1" x14ac:dyDescent="0.25">
      <c r="Y215" s="131" t="s">
        <v>147</v>
      </c>
      <c r="Z215" s="132">
        <v>2548</v>
      </c>
      <c r="AA215" s="132">
        <v>30</v>
      </c>
      <c r="AB215" s="132">
        <v>2366</v>
      </c>
      <c r="AC215" s="132">
        <v>50</v>
      </c>
      <c r="AD215" s="133">
        <v>1</v>
      </c>
      <c r="AE215" s="133">
        <v>2310</v>
      </c>
      <c r="AF215" s="133">
        <v>2300</v>
      </c>
    </row>
    <row r="216" spans="25:32" customFormat="1" x14ac:dyDescent="0.25">
      <c r="Y216" s="131" t="s">
        <v>159</v>
      </c>
      <c r="Z216" s="132">
        <v>270</v>
      </c>
      <c r="AA216" s="132">
        <v>60</v>
      </c>
      <c r="AB216" s="132">
        <v>286</v>
      </c>
      <c r="AC216" s="132">
        <v>60</v>
      </c>
      <c r="AD216" s="133">
        <v>1</v>
      </c>
      <c r="AE216" s="133">
        <v>330</v>
      </c>
      <c r="AF216" s="133">
        <v>300</v>
      </c>
    </row>
    <row r="217" spans="25:32" customFormat="1" x14ac:dyDescent="0.25">
      <c r="Y217" s="131" t="s">
        <v>168</v>
      </c>
      <c r="Z217" s="132">
        <v>2566</v>
      </c>
      <c r="AA217" s="132">
        <v>220</v>
      </c>
      <c r="AB217" s="132">
        <v>2548</v>
      </c>
      <c r="AC217" s="132">
        <v>219</v>
      </c>
      <c r="AD217" s="133">
        <v>1</v>
      </c>
      <c r="AE217" s="133">
        <v>2700</v>
      </c>
      <c r="AF217" s="133">
        <v>2500</v>
      </c>
    </row>
    <row r="218" spans="25:32" customFormat="1" ht="27.75" customHeight="1" x14ac:dyDescent="0.25">
      <c r="Y218" s="144" t="s">
        <v>174</v>
      </c>
      <c r="Z218" s="145">
        <f t="shared" ref="Z218:AF218" si="1">SUM(Z188:Z217)</f>
        <v>24521</v>
      </c>
      <c r="AA218" s="145">
        <f t="shared" si="1"/>
        <v>2567</v>
      </c>
      <c r="AB218" s="145">
        <f t="shared" si="1"/>
        <v>23541</v>
      </c>
      <c r="AC218" s="145">
        <f t="shared" si="1"/>
        <v>2768</v>
      </c>
      <c r="AD218" s="145">
        <f t="shared" si="1"/>
        <v>28</v>
      </c>
      <c r="AE218" s="145">
        <f t="shared" si="1"/>
        <v>22637</v>
      </c>
      <c r="AF218" s="145">
        <f t="shared" si="1"/>
        <v>24521</v>
      </c>
    </row>
    <row r="220" spans="25:32" customFormat="1" ht="60" x14ac:dyDescent="0.25">
      <c r="Y220" s="123" t="s">
        <v>336</v>
      </c>
      <c r="Z220" s="123" t="s">
        <v>337</v>
      </c>
      <c r="AA220" t="s">
        <v>338</v>
      </c>
    </row>
    <row r="221" spans="25:32" customFormat="1" x14ac:dyDescent="0.25">
      <c r="Y221" s="123">
        <v>73</v>
      </c>
      <c r="Z221" s="123">
        <v>72</v>
      </c>
      <c r="AA221">
        <v>28</v>
      </c>
    </row>
  </sheetData>
  <mergeCells count="7">
    <mergeCell ref="Y197:AF197"/>
    <mergeCell ref="A4:A5"/>
    <mergeCell ref="B4:B5"/>
    <mergeCell ref="C4:C5"/>
    <mergeCell ref="D4:G4"/>
    <mergeCell ref="Y187:AF187"/>
    <mergeCell ref="Y195:AF195"/>
  </mergeCells>
  <pageMargins left="0.7" right="0.7" top="0.78740157499999996" bottom="0.78740157499999996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212"/>
  <sheetViews>
    <sheetView topLeftCell="A145" zoomScale="80" zoomScaleNormal="80" workbookViewId="0">
      <selection activeCell="O185" sqref="O185"/>
    </sheetView>
  </sheetViews>
  <sheetFormatPr defaultRowHeight="15" x14ac:dyDescent="0.25"/>
  <cols>
    <col min="1" max="1" width="15" customWidth="1"/>
    <col min="2" max="2" width="17.28515625" customWidth="1"/>
    <col min="3" max="3" width="21.7109375" customWidth="1"/>
    <col min="4" max="4" width="12.28515625" customWidth="1"/>
    <col min="5" max="5" width="9.5703125" customWidth="1"/>
    <col min="6" max="6" width="15.42578125" customWidth="1"/>
    <col min="7" max="10" width="8.85546875" customWidth="1"/>
    <col min="11" max="11" width="8.85546875" style="125" customWidth="1"/>
    <col min="12" max="12" width="9.28515625" style="125" customWidth="1"/>
    <col min="13" max="15" width="9.28515625" style="123" customWidth="1"/>
    <col min="16" max="16" width="8.85546875" customWidth="1"/>
    <col min="17" max="17" width="11.42578125" customWidth="1"/>
    <col min="18" max="22" width="8.85546875" customWidth="1"/>
    <col min="24" max="24" width="18.5703125" customWidth="1"/>
    <col min="25" max="25" width="8.140625" customWidth="1"/>
    <col min="26" max="26" width="8.85546875" customWidth="1"/>
    <col min="29" max="29" width="4.7109375" customWidth="1"/>
    <col min="30" max="30" width="9.85546875" customWidth="1"/>
    <col min="31" max="31" width="10.28515625" customWidth="1"/>
  </cols>
  <sheetData>
    <row r="3" spans="1:2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61"/>
      <c r="L3" s="61"/>
      <c r="M3" s="62"/>
      <c r="N3" s="62"/>
      <c r="O3" s="62"/>
      <c r="P3" s="1"/>
      <c r="Q3" s="1"/>
      <c r="R3" s="1"/>
      <c r="S3" s="1"/>
      <c r="T3" s="1"/>
      <c r="U3" s="1"/>
      <c r="V3" s="1"/>
    </row>
    <row r="4" spans="1:22" s="1" customFormat="1" ht="25.5" customHeight="1" x14ac:dyDescent="0.25">
      <c r="A4" s="169" t="s">
        <v>200</v>
      </c>
      <c r="B4" s="171" t="s">
        <v>202</v>
      </c>
      <c r="C4" s="173" t="s">
        <v>201</v>
      </c>
      <c r="D4" s="177" t="s">
        <v>331</v>
      </c>
      <c r="E4" s="196"/>
      <c r="F4" s="196"/>
      <c r="G4" s="178"/>
      <c r="H4" s="59"/>
      <c r="I4" s="59"/>
      <c r="J4" s="59"/>
      <c r="K4" s="64"/>
      <c r="L4" s="64"/>
      <c r="M4" s="65"/>
      <c r="N4" s="65"/>
      <c r="O4" s="65"/>
      <c r="P4" s="59"/>
      <c r="Q4" s="59"/>
      <c r="R4" s="59"/>
      <c r="S4" s="59"/>
      <c r="T4" s="59"/>
      <c r="U4" s="59"/>
      <c r="V4" s="59"/>
    </row>
    <row r="5" spans="1:22" ht="76.5" x14ac:dyDescent="0.25">
      <c r="A5" s="170"/>
      <c r="B5" s="172"/>
      <c r="C5" s="174"/>
      <c r="D5" s="57" t="s">
        <v>332</v>
      </c>
      <c r="E5" s="57" t="s">
        <v>333</v>
      </c>
      <c r="F5" s="57">
        <v>2015</v>
      </c>
      <c r="G5" s="66" t="s">
        <v>334</v>
      </c>
      <c r="H5" s="58" t="s">
        <v>350</v>
      </c>
      <c r="I5" s="58" t="s">
        <v>335</v>
      </c>
      <c r="J5" s="58" t="s">
        <v>351</v>
      </c>
      <c r="K5" s="69" t="s">
        <v>352</v>
      </c>
      <c r="L5" s="69" t="s">
        <v>353</v>
      </c>
      <c r="M5" s="70"/>
      <c r="N5" s="71"/>
      <c r="O5" s="71"/>
      <c r="P5" s="58"/>
      <c r="Q5" s="58"/>
      <c r="R5" s="72"/>
      <c r="S5" s="72"/>
      <c r="T5" s="58"/>
      <c r="U5" s="72"/>
      <c r="V5" s="72"/>
    </row>
    <row r="6" spans="1:22" x14ac:dyDescent="0.25">
      <c r="A6" s="73" t="s">
        <v>0</v>
      </c>
      <c r="B6" s="74" t="s">
        <v>1</v>
      </c>
      <c r="C6" s="75" t="s">
        <v>1</v>
      </c>
      <c r="D6" s="76">
        <v>168</v>
      </c>
      <c r="E6" s="77">
        <v>60</v>
      </c>
      <c r="F6" s="77">
        <v>142</v>
      </c>
      <c r="G6" s="78">
        <v>18</v>
      </c>
      <c r="H6" s="79">
        <f>SUM(F6:G6)</f>
        <v>160</v>
      </c>
      <c r="I6" s="79">
        <v>1</v>
      </c>
      <c r="J6" s="79">
        <v>1</v>
      </c>
      <c r="K6" s="81">
        <v>164</v>
      </c>
      <c r="L6" s="81">
        <v>160</v>
      </c>
      <c r="M6" s="82"/>
      <c r="N6" s="82"/>
      <c r="O6" s="82"/>
      <c r="P6" s="83"/>
      <c r="Q6" s="83"/>
      <c r="R6" s="83"/>
      <c r="S6" s="83"/>
      <c r="T6" s="83"/>
      <c r="U6" s="83"/>
      <c r="V6" s="83"/>
    </row>
    <row r="7" spans="1:22" x14ac:dyDescent="0.25">
      <c r="A7" s="73"/>
      <c r="B7" s="84"/>
      <c r="C7" s="75" t="s">
        <v>2</v>
      </c>
      <c r="D7" s="76">
        <v>14</v>
      </c>
      <c r="E7" s="77">
        <v>24</v>
      </c>
      <c r="F7" s="77">
        <v>10</v>
      </c>
      <c r="G7" s="78">
        <v>25</v>
      </c>
      <c r="H7" s="79">
        <f t="shared" ref="H7:H70" si="0">SUM(F7:G7)</f>
        <v>35</v>
      </c>
      <c r="I7" s="85">
        <v>1</v>
      </c>
      <c r="J7" s="85">
        <v>1</v>
      </c>
      <c r="K7" s="87">
        <v>14</v>
      </c>
      <c r="L7" s="87">
        <v>14</v>
      </c>
      <c r="M7" s="88"/>
      <c r="N7" s="88"/>
      <c r="O7" s="88"/>
      <c r="P7" s="89"/>
      <c r="Q7" s="89"/>
      <c r="R7" s="89"/>
      <c r="S7" s="89"/>
      <c r="T7" s="89"/>
      <c r="U7" s="89"/>
      <c r="V7" s="89"/>
    </row>
    <row r="8" spans="1:22" x14ac:dyDescent="0.25">
      <c r="A8" s="73" t="s">
        <v>0</v>
      </c>
      <c r="B8" s="74" t="s">
        <v>3</v>
      </c>
      <c r="C8" s="75" t="s">
        <v>3</v>
      </c>
      <c r="D8" s="76">
        <v>122</v>
      </c>
      <c r="E8" s="77">
        <v>90</v>
      </c>
      <c r="F8" s="77">
        <v>103</v>
      </c>
      <c r="G8" s="78">
        <v>55</v>
      </c>
      <c r="H8" s="79">
        <f t="shared" si="0"/>
        <v>158</v>
      </c>
      <c r="I8" s="79">
        <v>1</v>
      </c>
      <c r="J8" s="79">
        <v>1</v>
      </c>
      <c r="K8" s="81">
        <v>122</v>
      </c>
      <c r="L8" s="81">
        <v>158</v>
      </c>
      <c r="M8" s="82"/>
      <c r="N8" s="82"/>
      <c r="O8" s="82"/>
      <c r="P8" s="83"/>
      <c r="Q8" s="83"/>
      <c r="R8" s="83"/>
      <c r="S8" s="83"/>
      <c r="T8" s="83"/>
      <c r="U8" s="83"/>
      <c r="V8" s="83"/>
    </row>
    <row r="9" spans="1:22" x14ac:dyDescent="0.25">
      <c r="A9" s="73"/>
      <c r="B9" s="90"/>
      <c r="C9" s="75" t="s">
        <v>4</v>
      </c>
      <c r="D9" s="76">
        <v>40</v>
      </c>
      <c r="E9" s="77">
        <v>54</v>
      </c>
      <c r="F9" s="77">
        <v>43</v>
      </c>
      <c r="G9" s="78">
        <v>49</v>
      </c>
      <c r="H9" s="79">
        <f t="shared" si="0"/>
        <v>92</v>
      </c>
      <c r="I9" s="91">
        <v>1</v>
      </c>
      <c r="J9" s="91">
        <v>1</v>
      </c>
      <c r="K9" s="93">
        <v>40</v>
      </c>
      <c r="L9" s="93">
        <v>92</v>
      </c>
      <c r="M9" s="94"/>
      <c r="N9" s="94"/>
      <c r="O9" s="94"/>
      <c r="P9" s="95"/>
      <c r="Q9" s="95"/>
      <c r="R9" s="95"/>
      <c r="S9" s="95"/>
      <c r="T9" s="95"/>
      <c r="U9" s="95"/>
      <c r="V9" s="95"/>
    </row>
    <row r="10" spans="1:22" x14ac:dyDescent="0.25">
      <c r="A10" s="73"/>
      <c r="B10" s="90"/>
      <c r="C10" s="75" t="s">
        <v>5</v>
      </c>
      <c r="D10" s="76">
        <v>6</v>
      </c>
      <c r="E10" s="77">
        <v>2</v>
      </c>
      <c r="F10" s="77">
        <v>3</v>
      </c>
      <c r="G10" s="78">
        <v>8</v>
      </c>
      <c r="H10" s="79">
        <f t="shared" si="0"/>
        <v>11</v>
      </c>
      <c r="I10" s="91">
        <v>1</v>
      </c>
      <c r="J10" s="91"/>
      <c r="K10" s="93">
        <v>0</v>
      </c>
      <c r="L10" s="93">
        <v>0</v>
      </c>
      <c r="M10" s="94"/>
      <c r="N10" s="94"/>
      <c r="O10" s="94"/>
      <c r="P10" s="95"/>
      <c r="Q10" s="95"/>
      <c r="R10" s="95"/>
      <c r="S10" s="95"/>
      <c r="T10" s="95"/>
      <c r="U10" s="95"/>
      <c r="V10" s="95"/>
    </row>
    <row r="11" spans="1:22" x14ac:dyDescent="0.25">
      <c r="A11" s="73"/>
      <c r="B11" s="84"/>
      <c r="C11" s="75" t="s">
        <v>6</v>
      </c>
      <c r="D11" s="76">
        <v>52</v>
      </c>
      <c r="E11" s="77">
        <v>18</v>
      </c>
      <c r="F11" s="77">
        <v>50</v>
      </c>
      <c r="G11" s="78">
        <v>32</v>
      </c>
      <c r="H11" s="79">
        <f t="shared" si="0"/>
        <v>82</v>
      </c>
      <c r="I11" s="85">
        <v>1</v>
      </c>
      <c r="J11" s="85">
        <v>1</v>
      </c>
      <c r="K11" s="87">
        <v>40</v>
      </c>
      <c r="L11" s="87">
        <v>82</v>
      </c>
      <c r="M11" s="88"/>
      <c r="N11" s="88"/>
      <c r="O11" s="88"/>
      <c r="P11" s="89"/>
      <c r="Q11" s="89"/>
      <c r="R11" s="89"/>
      <c r="S11" s="89"/>
      <c r="T11" s="89"/>
      <c r="U11" s="89"/>
      <c r="V11" s="89"/>
    </row>
    <row r="12" spans="1:22" x14ac:dyDescent="0.25">
      <c r="A12" s="73" t="s">
        <v>0</v>
      </c>
      <c r="B12" s="96" t="s">
        <v>7</v>
      </c>
      <c r="C12" s="75" t="s">
        <v>7</v>
      </c>
      <c r="D12" s="76">
        <v>278</v>
      </c>
      <c r="E12" s="77">
        <v>200</v>
      </c>
      <c r="F12" s="77">
        <v>290</v>
      </c>
      <c r="G12" s="78">
        <v>520</v>
      </c>
      <c r="H12" s="79">
        <f t="shared" si="0"/>
        <v>810</v>
      </c>
      <c r="I12" s="78">
        <v>1</v>
      </c>
      <c r="J12" s="78">
        <v>1</v>
      </c>
      <c r="K12" s="98">
        <v>278</v>
      </c>
      <c r="L12" s="98">
        <v>810</v>
      </c>
      <c r="M12" s="99"/>
      <c r="N12" s="99"/>
      <c r="O12" s="99"/>
      <c r="P12" s="12"/>
      <c r="Q12" s="12"/>
      <c r="R12" s="12"/>
      <c r="S12" s="12"/>
      <c r="T12" s="12"/>
      <c r="U12" s="12"/>
      <c r="V12" s="12"/>
    </row>
    <row r="13" spans="1:22" x14ac:dyDescent="0.25">
      <c r="A13" s="73" t="s">
        <v>0</v>
      </c>
      <c r="B13" s="74" t="s">
        <v>8</v>
      </c>
      <c r="C13" s="75" t="s">
        <v>8</v>
      </c>
      <c r="D13" s="76">
        <v>60</v>
      </c>
      <c r="E13" s="77">
        <v>20</v>
      </c>
      <c r="F13" s="77">
        <v>60</v>
      </c>
      <c r="G13" s="78">
        <v>20</v>
      </c>
      <c r="H13" s="79">
        <f t="shared" si="0"/>
        <v>80</v>
      </c>
      <c r="I13" s="79">
        <v>1</v>
      </c>
      <c r="J13" s="79">
        <v>1</v>
      </c>
      <c r="K13" s="81">
        <v>60</v>
      </c>
      <c r="L13" s="81">
        <v>80</v>
      </c>
      <c r="M13" s="82"/>
      <c r="N13" s="82"/>
      <c r="O13" s="82"/>
      <c r="P13" s="83"/>
      <c r="Q13" s="83"/>
      <c r="R13" s="83"/>
      <c r="S13" s="83"/>
      <c r="T13" s="83"/>
      <c r="U13" s="83"/>
      <c r="V13" s="83"/>
    </row>
    <row r="14" spans="1:22" x14ac:dyDescent="0.25">
      <c r="A14" s="73"/>
      <c r="B14" s="90"/>
      <c r="C14" s="75" t="s">
        <v>9</v>
      </c>
      <c r="D14" s="76">
        <v>7</v>
      </c>
      <c r="E14" s="77">
        <v>10</v>
      </c>
      <c r="F14" s="77">
        <v>4</v>
      </c>
      <c r="G14" s="78">
        <v>20</v>
      </c>
      <c r="H14" s="79">
        <f t="shared" si="0"/>
        <v>24</v>
      </c>
      <c r="I14" s="91">
        <v>1</v>
      </c>
      <c r="J14" s="91">
        <v>1</v>
      </c>
      <c r="K14" s="93">
        <v>4</v>
      </c>
      <c r="L14" s="93">
        <v>14</v>
      </c>
      <c r="M14" s="94"/>
      <c r="N14" s="94"/>
      <c r="O14" s="94"/>
      <c r="P14" s="95"/>
      <c r="Q14" s="95"/>
      <c r="R14" s="95"/>
      <c r="S14" s="95"/>
      <c r="T14" s="95"/>
      <c r="U14" s="95"/>
      <c r="V14" s="95"/>
    </row>
    <row r="15" spans="1:22" x14ac:dyDescent="0.25">
      <c r="A15" s="73"/>
      <c r="B15" s="90"/>
      <c r="C15" s="75" t="s">
        <v>10</v>
      </c>
      <c r="D15" s="76">
        <v>20</v>
      </c>
      <c r="E15" s="77">
        <v>15</v>
      </c>
      <c r="F15" s="77">
        <v>21</v>
      </c>
      <c r="G15" s="78">
        <v>15</v>
      </c>
      <c r="H15" s="79">
        <f t="shared" si="0"/>
        <v>36</v>
      </c>
      <c r="I15" s="91">
        <v>1</v>
      </c>
      <c r="J15" s="91"/>
      <c r="K15" s="93">
        <v>0</v>
      </c>
      <c r="L15" s="197">
        <v>29</v>
      </c>
      <c r="M15" s="94"/>
      <c r="N15" s="94"/>
      <c r="O15" s="94"/>
      <c r="P15" s="95"/>
      <c r="Q15" s="95"/>
      <c r="R15" s="95"/>
      <c r="S15" s="95"/>
      <c r="T15" s="95"/>
      <c r="U15" s="95"/>
      <c r="V15" s="95"/>
    </row>
    <row r="16" spans="1:22" x14ac:dyDescent="0.25">
      <c r="A16" s="73"/>
      <c r="B16" s="90"/>
      <c r="C16" s="75" t="s">
        <v>11</v>
      </c>
      <c r="D16" s="76">
        <v>8</v>
      </c>
      <c r="E16" s="77">
        <v>1</v>
      </c>
      <c r="F16" s="77">
        <v>8</v>
      </c>
      <c r="G16" s="78">
        <v>5</v>
      </c>
      <c r="H16" s="79">
        <f t="shared" si="0"/>
        <v>13</v>
      </c>
      <c r="I16" s="91">
        <v>1</v>
      </c>
      <c r="J16" s="91">
        <v>1</v>
      </c>
      <c r="K16" s="93">
        <v>9</v>
      </c>
      <c r="L16" s="93">
        <v>11</v>
      </c>
      <c r="M16" s="94"/>
      <c r="N16" s="94"/>
      <c r="O16" s="94"/>
      <c r="P16" s="95"/>
      <c r="Q16" s="95"/>
      <c r="R16" s="95"/>
      <c r="S16" s="95"/>
      <c r="T16" s="95"/>
      <c r="U16" s="95"/>
      <c r="V16" s="95"/>
    </row>
    <row r="17" spans="1:22" x14ac:dyDescent="0.25">
      <c r="A17" s="73"/>
      <c r="B17" s="84"/>
      <c r="C17" s="75" t="s">
        <v>12</v>
      </c>
      <c r="D17" s="76">
        <v>21</v>
      </c>
      <c r="E17" s="77">
        <v>15</v>
      </c>
      <c r="F17" s="77">
        <v>20</v>
      </c>
      <c r="G17" s="78">
        <v>20</v>
      </c>
      <c r="H17" s="79">
        <f t="shared" si="0"/>
        <v>40</v>
      </c>
      <c r="I17" s="85">
        <v>1</v>
      </c>
      <c r="J17" s="85">
        <v>1</v>
      </c>
      <c r="K17" s="87">
        <v>20</v>
      </c>
      <c r="L17" s="87">
        <v>30</v>
      </c>
      <c r="M17" s="88"/>
      <c r="N17" s="88"/>
      <c r="O17" s="88"/>
      <c r="P17" s="89"/>
      <c r="Q17" s="89"/>
      <c r="R17" s="89"/>
      <c r="S17" s="89"/>
      <c r="T17" s="89"/>
      <c r="U17" s="89"/>
      <c r="V17" s="89"/>
    </row>
    <row r="18" spans="1:22" x14ac:dyDescent="0.25">
      <c r="A18" s="73" t="s">
        <v>0</v>
      </c>
      <c r="B18" s="96" t="s">
        <v>13</v>
      </c>
      <c r="C18" s="75" t="s">
        <v>13</v>
      </c>
      <c r="D18" s="76">
        <v>80</v>
      </c>
      <c r="E18" s="77">
        <v>15</v>
      </c>
      <c r="F18" s="77">
        <v>90</v>
      </c>
      <c r="G18" s="78">
        <v>74</v>
      </c>
      <c r="H18" s="79">
        <f t="shared" si="0"/>
        <v>164</v>
      </c>
      <c r="I18" s="78">
        <v>1</v>
      </c>
      <c r="J18" s="78">
        <v>1</v>
      </c>
      <c r="K18" s="98">
        <v>78</v>
      </c>
      <c r="L18" s="98">
        <v>164</v>
      </c>
      <c r="M18" s="99"/>
      <c r="N18" s="99"/>
      <c r="O18" s="99"/>
      <c r="P18" s="12"/>
      <c r="Q18" s="12"/>
      <c r="R18" s="12"/>
      <c r="S18" s="12"/>
      <c r="T18" s="12"/>
      <c r="U18" s="12"/>
      <c r="V18" s="12"/>
    </row>
    <row r="19" spans="1:22" x14ac:dyDescent="0.25">
      <c r="A19" s="73" t="s">
        <v>0</v>
      </c>
      <c r="B19" s="74" t="s">
        <v>14</v>
      </c>
      <c r="C19" s="75" t="s">
        <v>14</v>
      </c>
      <c r="D19" s="76">
        <v>33</v>
      </c>
      <c r="E19" s="77">
        <v>39</v>
      </c>
      <c r="F19" s="77">
        <v>33</v>
      </c>
      <c r="G19" s="78">
        <v>39</v>
      </c>
      <c r="H19" s="79">
        <f t="shared" si="0"/>
        <v>72</v>
      </c>
      <c r="I19" s="79">
        <v>1</v>
      </c>
      <c r="J19" s="79">
        <v>1</v>
      </c>
      <c r="K19" s="81">
        <v>33</v>
      </c>
      <c r="L19" s="81">
        <v>72</v>
      </c>
      <c r="M19" s="82"/>
      <c r="N19" s="82"/>
      <c r="O19" s="82"/>
      <c r="P19" s="83"/>
      <c r="Q19" s="83"/>
      <c r="R19" s="83"/>
      <c r="S19" s="83"/>
      <c r="T19" s="83"/>
      <c r="U19" s="83"/>
      <c r="V19" s="83"/>
    </row>
    <row r="20" spans="1:22" x14ac:dyDescent="0.25">
      <c r="A20" s="73"/>
      <c r="B20" s="84"/>
      <c r="C20" s="75" t="s">
        <v>15</v>
      </c>
      <c r="D20" s="76">
        <v>20</v>
      </c>
      <c r="E20" s="77">
        <v>45</v>
      </c>
      <c r="F20" s="77">
        <v>21</v>
      </c>
      <c r="G20" s="78">
        <v>45</v>
      </c>
      <c r="H20" s="79">
        <f t="shared" si="0"/>
        <v>66</v>
      </c>
      <c r="I20" s="85">
        <v>1</v>
      </c>
      <c r="J20" s="85">
        <v>1</v>
      </c>
      <c r="K20" s="87">
        <v>20</v>
      </c>
      <c r="L20" s="87">
        <v>66</v>
      </c>
      <c r="M20" s="88"/>
      <c r="N20" s="88"/>
      <c r="O20" s="88"/>
      <c r="P20" s="89"/>
      <c r="Q20" s="89"/>
      <c r="R20" s="89"/>
      <c r="S20" s="89"/>
      <c r="T20" s="89"/>
      <c r="U20" s="89"/>
      <c r="V20" s="89"/>
    </row>
    <row r="21" spans="1:22" x14ac:dyDescent="0.25">
      <c r="A21" s="73" t="s">
        <v>0</v>
      </c>
      <c r="B21" s="96" t="s">
        <v>16</v>
      </c>
      <c r="C21" s="75" t="s">
        <v>16</v>
      </c>
      <c r="D21" s="76">
        <v>51</v>
      </c>
      <c r="E21" s="77">
        <v>20</v>
      </c>
      <c r="F21" s="77">
        <v>64</v>
      </c>
      <c r="G21" s="78">
        <v>50</v>
      </c>
      <c r="H21" s="79">
        <f t="shared" si="0"/>
        <v>114</v>
      </c>
      <c r="I21" s="78">
        <v>1</v>
      </c>
      <c r="J21" s="78">
        <v>1</v>
      </c>
      <c r="K21" s="98">
        <v>44</v>
      </c>
      <c r="L21" s="98">
        <v>44</v>
      </c>
      <c r="M21" s="99"/>
      <c r="N21" s="99"/>
      <c r="O21" s="99"/>
      <c r="P21" s="12"/>
      <c r="Q21" s="12"/>
      <c r="R21" s="12"/>
      <c r="S21" s="12"/>
      <c r="T21" s="12"/>
      <c r="U21" s="12"/>
      <c r="V21" s="12"/>
    </row>
    <row r="22" spans="1:22" x14ac:dyDescent="0.25">
      <c r="A22" s="73" t="s">
        <v>0</v>
      </c>
      <c r="B22" s="74" t="s">
        <v>17</v>
      </c>
      <c r="C22" s="75" t="s">
        <v>17</v>
      </c>
      <c r="D22" s="76">
        <v>274</v>
      </c>
      <c r="E22" s="77">
        <v>10</v>
      </c>
      <c r="F22" s="77">
        <v>231</v>
      </c>
      <c r="G22" s="78">
        <v>40</v>
      </c>
      <c r="H22" s="79">
        <f t="shared" si="0"/>
        <v>271</v>
      </c>
      <c r="I22" s="79">
        <v>1</v>
      </c>
      <c r="J22" s="79">
        <v>1</v>
      </c>
      <c r="K22" s="81">
        <v>275</v>
      </c>
      <c r="L22" s="81">
        <v>231</v>
      </c>
      <c r="M22" s="82"/>
      <c r="N22" s="82"/>
      <c r="O22" s="82"/>
      <c r="P22" s="83"/>
      <c r="Q22" s="83"/>
      <c r="R22" s="83"/>
      <c r="S22" s="83"/>
      <c r="T22" s="83"/>
      <c r="U22" s="83"/>
      <c r="V22" s="83"/>
    </row>
    <row r="23" spans="1:22" x14ac:dyDescent="0.25">
      <c r="A23" s="73"/>
      <c r="B23" s="90"/>
      <c r="C23" s="75" t="s">
        <v>18</v>
      </c>
      <c r="D23" s="76">
        <v>19</v>
      </c>
      <c r="E23" s="77">
        <v>10</v>
      </c>
      <c r="F23" s="77">
        <v>21</v>
      </c>
      <c r="G23" s="78">
        <v>10</v>
      </c>
      <c r="H23" s="79">
        <f t="shared" si="0"/>
        <v>31</v>
      </c>
      <c r="I23" s="91">
        <v>1</v>
      </c>
      <c r="J23" s="91"/>
      <c r="K23" s="93">
        <v>0</v>
      </c>
      <c r="L23" s="93">
        <v>0</v>
      </c>
      <c r="M23" s="94"/>
      <c r="N23" s="94"/>
      <c r="O23" s="94"/>
      <c r="P23" s="95"/>
      <c r="Q23" s="95"/>
      <c r="R23" s="95"/>
      <c r="S23" s="95"/>
      <c r="T23" s="95"/>
      <c r="U23" s="95"/>
      <c r="V23" s="95"/>
    </row>
    <row r="24" spans="1:22" x14ac:dyDescent="0.25">
      <c r="A24" s="73"/>
      <c r="B24" s="84"/>
      <c r="C24" s="75" t="s">
        <v>19</v>
      </c>
      <c r="D24" s="76">
        <v>20</v>
      </c>
      <c r="E24" s="77">
        <v>10</v>
      </c>
      <c r="F24" s="77">
        <v>10</v>
      </c>
      <c r="G24" s="78">
        <v>10</v>
      </c>
      <c r="H24" s="79">
        <f t="shared" si="0"/>
        <v>20</v>
      </c>
      <c r="I24" s="85">
        <v>1</v>
      </c>
      <c r="J24" s="85"/>
      <c r="K24" s="87">
        <v>0</v>
      </c>
      <c r="L24" s="87">
        <v>0</v>
      </c>
      <c r="M24" s="88"/>
      <c r="N24" s="88"/>
      <c r="O24" s="88"/>
      <c r="P24" s="89"/>
      <c r="Q24" s="89"/>
      <c r="R24" s="89"/>
      <c r="S24" s="89"/>
      <c r="T24" s="89"/>
      <c r="U24" s="89"/>
      <c r="V24" s="89"/>
    </row>
    <row r="25" spans="1:22" x14ac:dyDescent="0.25">
      <c r="A25" s="73" t="s">
        <v>0</v>
      </c>
      <c r="B25" s="96" t="s">
        <v>20</v>
      </c>
      <c r="C25" s="75" t="s">
        <v>20</v>
      </c>
      <c r="D25" s="76">
        <v>67</v>
      </c>
      <c r="E25" s="77">
        <v>39</v>
      </c>
      <c r="F25" s="77">
        <v>69</v>
      </c>
      <c r="G25" s="78">
        <v>39</v>
      </c>
      <c r="H25" s="79">
        <f t="shared" si="0"/>
        <v>108</v>
      </c>
      <c r="I25" s="78">
        <v>1</v>
      </c>
      <c r="J25" s="78"/>
      <c r="K25" s="98">
        <v>0</v>
      </c>
      <c r="L25" s="98">
        <v>0</v>
      </c>
      <c r="M25" s="99"/>
      <c r="N25" s="99"/>
      <c r="O25" s="99"/>
      <c r="P25" s="12"/>
      <c r="Q25" s="12"/>
      <c r="R25" s="12"/>
      <c r="S25" s="12"/>
      <c r="T25" s="12"/>
      <c r="U25" s="12"/>
      <c r="V25" s="12"/>
    </row>
    <row r="26" spans="1:22" x14ac:dyDescent="0.25">
      <c r="A26" s="73" t="s">
        <v>0</v>
      </c>
      <c r="B26" s="74" t="s">
        <v>21</v>
      </c>
      <c r="C26" s="75" t="s">
        <v>21</v>
      </c>
      <c r="D26" s="76">
        <v>988</v>
      </c>
      <c r="E26" s="77">
        <v>32</v>
      </c>
      <c r="F26" s="77">
        <v>890</v>
      </c>
      <c r="G26" s="78">
        <v>39</v>
      </c>
      <c r="H26" s="79">
        <f t="shared" si="0"/>
        <v>929</v>
      </c>
      <c r="I26" s="79">
        <v>1</v>
      </c>
      <c r="J26" s="79">
        <v>1</v>
      </c>
      <c r="K26" s="81">
        <v>987</v>
      </c>
      <c r="L26" s="81">
        <v>929</v>
      </c>
      <c r="M26" s="82"/>
      <c r="N26" s="82"/>
      <c r="O26" s="82"/>
      <c r="P26" s="83"/>
      <c r="Q26" s="83"/>
      <c r="R26" s="83"/>
      <c r="S26" s="83"/>
      <c r="T26" s="83"/>
      <c r="U26" s="83"/>
      <c r="V26" s="83"/>
    </row>
    <row r="27" spans="1:22" x14ac:dyDescent="0.25">
      <c r="A27" s="73"/>
      <c r="B27" s="90"/>
      <c r="C27" s="75" t="s">
        <v>22</v>
      </c>
      <c r="D27" s="76">
        <v>51</v>
      </c>
      <c r="E27" s="77">
        <v>24</v>
      </c>
      <c r="F27" s="77">
        <v>41</v>
      </c>
      <c r="G27" s="78">
        <v>8</v>
      </c>
      <c r="H27" s="79">
        <f t="shared" si="0"/>
        <v>49</v>
      </c>
      <c r="I27" s="91">
        <v>1</v>
      </c>
      <c r="J27" s="91">
        <v>1</v>
      </c>
      <c r="K27" s="93">
        <v>50</v>
      </c>
      <c r="L27" s="93">
        <v>49</v>
      </c>
      <c r="M27" s="94"/>
      <c r="N27" s="94"/>
      <c r="O27" s="94"/>
      <c r="P27" s="95"/>
      <c r="Q27" s="95"/>
      <c r="R27" s="95"/>
      <c r="S27" s="95"/>
      <c r="T27" s="95"/>
      <c r="U27" s="95"/>
      <c r="V27" s="95"/>
    </row>
    <row r="28" spans="1:22" x14ac:dyDescent="0.25">
      <c r="A28" s="73"/>
      <c r="B28" s="90"/>
      <c r="C28" s="75" t="s">
        <v>23</v>
      </c>
      <c r="D28" s="76">
        <v>56</v>
      </c>
      <c r="E28" s="77">
        <v>4</v>
      </c>
      <c r="F28" s="77">
        <v>45</v>
      </c>
      <c r="G28" s="78">
        <v>6</v>
      </c>
      <c r="H28" s="79">
        <f t="shared" si="0"/>
        <v>51</v>
      </c>
      <c r="I28" s="91">
        <v>1</v>
      </c>
      <c r="J28" s="91">
        <v>1</v>
      </c>
      <c r="K28" s="93">
        <v>56</v>
      </c>
      <c r="L28" s="93">
        <v>51</v>
      </c>
      <c r="M28" s="94"/>
      <c r="N28" s="94"/>
      <c r="O28" s="94"/>
      <c r="P28" s="95"/>
      <c r="Q28" s="95"/>
      <c r="R28" s="95"/>
      <c r="S28" s="95"/>
      <c r="T28" s="95"/>
      <c r="U28" s="95"/>
      <c r="V28" s="95"/>
    </row>
    <row r="29" spans="1:22" x14ac:dyDescent="0.25">
      <c r="A29" s="73"/>
      <c r="B29" s="84"/>
      <c r="C29" s="75" t="s">
        <v>24</v>
      </c>
      <c r="D29" s="76">
        <v>42</v>
      </c>
      <c r="E29" s="77">
        <v>54</v>
      </c>
      <c r="F29" s="77">
        <v>26</v>
      </c>
      <c r="G29" s="78">
        <v>25</v>
      </c>
      <c r="H29" s="79">
        <f t="shared" si="0"/>
        <v>51</v>
      </c>
      <c r="I29" s="85">
        <v>1</v>
      </c>
      <c r="J29" s="85">
        <v>1</v>
      </c>
      <c r="K29" s="87">
        <v>31</v>
      </c>
      <c r="L29" s="87">
        <v>51</v>
      </c>
      <c r="M29" s="88"/>
      <c r="N29" s="88"/>
      <c r="O29" s="88"/>
      <c r="P29" s="89"/>
      <c r="Q29" s="89"/>
      <c r="R29" s="89"/>
      <c r="S29" s="89"/>
      <c r="T29" s="89"/>
      <c r="U29" s="89"/>
      <c r="V29" s="89"/>
    </row>
    <row r="30" spans="1:22" x14ac:dyDescent="0.25">
      <c r="A30" s="73" t="s">
        <v>0</v>
      </c>
      <c r="B30" s="74" t="s">
        <v>25</v>
      </c>
      <c r="C30" s="75" t="s">
        <v>25</v>
      </c>
      <c r="D30" s="76">
        <v>48</v>
      </c>
      <c r="E30" s="77">
        <v>8</v>
      </c>
      <c r="F30" s="77">
        <v>55</v>
      </c>
      <c r="G30" s="78">
        <v>41</v>
      </c>
      <c r="H30" s="79">
        <f t="shared" si="0"/>
        <v>96</v>
      </c>
      <c r="I30" s="79">
        <v>1</v>
      </c>
      <c r="J30" s="79">
        <v>1</v>
      </c>
      <c r="K30" s="81">
        <v>45</v>
      </c>
      <c r="L30" s="81">
        <v>96</v>
      </c>
      <c r="M30" s="82"/>
      <c r="N30" s="82"/>
      <c r="O30" s="82"/>
      <c r="P30" s="83"/>
      <c r="Q30" s="83"/>
      <c r="R30" s="83"/>
      <c r="S30" s="83"/>
      <c r="T30" s="83"/>
      <c r="U30" s="83"/>
      <c r="V30" s="83"/>
    </row>
    <row r="31" spans="1:22" x14ac:dyDescent="0.25">
      <c r="A31" s="73"/>
      <c r="B31" s="90"/>
      <c r="C31" s="75" t="s">
        <v>26</v>
      </c>
      <c r="D31" s="76">
        <v>37</v>
      </c>
      <c r="E31" s="77">
        <v>7</v>
      </c>
      <c r="F31" s="77">
        <v>31</v>
      </c>
      <c r="G31" s="78">
        <v>20</v>
      </c>
      <c r="H31" s="79">
        <f t="shared" si="0"/>
        <v>51</v>
      </c>
      <c r="I31" s="91">
        <v>1</v>
      </c>
      <c r="J31" s="91">
        <v>1</v>
      </c>
      <c r="K31" s="93">
        <v>44</v>
      </c>
      <c r="L31" s="93">
        <v>51</v>
      </c>
      <c r="M31" s="94"/>
      <c r="N31" s="94"/>
      <c r="O31" s="94"/>
      <c r="P31" s="95"/>
      <c r="Q31" s="95"/>
      <c r="R31" s="95"/>
      <c r="S31" s="95"/>
      <c r="T31" s="95"/>
      <c r="U31" s="95"/>
      <c r="V31" s="95"/>
    </row>
    <row r="32" spans="1:22" x14ac:dyDescent="0.25">
      <c r="A32" s="73"/>
      <c r="B32" s="84"/>
      <c r="C32" s="75" t="s">
        <v>27</v>
      </c>
      <c r="D32" s="76">
        <v>46</v>
      </c>
      <c r="E32" s="77">
        <v>20</v>
      </c>
      <c r="F32" s="77">
        <v>42</v>
      </c>
      <c r="G32" s="78">
        <v>42</v>
      </c>
      <c r="H32" s="79">
        <f t="shared" si="0"/>
        <v>84</v>
      </c>
      <c r="I32" s="85">
        <v>1</v>
      </c>
      <c r="J32" s="85">
        <v>1</v>
      </c>
      <c r="K32" s="87">
        <v>46</v>
      </c>
      <c r="L32" s="87">
        <v>84</v>
      </c>
      <c r="M32" s="88"/>
      <c r="N32" s="88"/>
      <c r="O32" s="88"/>
      <c r="P32" s="89"/>
      <c r="Q32" s="89"/>
      <c r="R32" s="89"/>
      <c r="S32" s="89"/>
      <c r="T32" s="89"/>
      <c r="U32" s="89"/>
      <c r="V32" s="89"/>
    </row>
    <row r="33" spans="1:22" x14ac:dyDescent="0.25">
      <c r="A33" s="73" t="s">
        <v>0</v>
      </c>
      <c r="B33" s="74" t="s">
        <v>28</v>
      </c>
      <c r="C33" s="75" t="s">
        <v>28</v>
      </c>
      <c r="D33" s="76">
        <v>629</v>
      </c>
      <c r="E33" s="77">
        <v>130</v>
      </c>
      <c r="F33" s="77">
        <v>601</v>
      </c>
      <c r="G33" s="78">
        <v>130</v>
      </c>
      <c r="H33" s="79">
        <f t="shared" si="0"/>
        <v>731</v>
      </c>
      <c r="I33" s="79">
        <v>1</v>
      </c>
      <c r="J33" s="79">
        <v>1</v>
      </c>
      <c r="K33" s="81">
        <v>758</v>
      </c>
      <c r="L33" s="81">
        <v>670</v>
      </c>
      <c r="M33" s="82"/>
      <c r="N33" s="82"/>
      <c r="O33" s="82"/>
      <c r="P33" s="83"/>
      <c r="Q33" s="83"/>
      <c r="R33" s="83"/>
      <c r="S33" s="83"/>
      <c r="T33" s="83"/>
      <c r="U33" s="83"/>
      <c r="V33" s="83"/>
    </row>
    <row r="34" spans="1:22" x14ac:dyDescent="0.25">
      <c r="A34" s="73"/>
      <c r="B34" s="90"/>
      <c r="C34" s="75" t="s">
        <v>29</v>
      </c>
      <c r="D34" s="76">
        <v>9</v>
      </c>
      <c r="E34" s="77">
        <v>62</v>
      </c>
      <c r="F34" s="77">
        <v>8</v>
      </c>
      <c r="G34" s="78">
        <v>40</v>
      </c>
      <c r="H34" s="79">
        <f t="shared" si="0"/>
        <v>48</v>
      </c>
      <c r="I34" s="91">
        <v>1</v>
      </c>
      <c r="J34" s="91"/>
      <c r="K34" s="93">
        <v>0</v>
      </c>
      <c r="L34" s="93">
        <v>0</v>
      </c>
      <c r="M34" s="94"/>
      <c r="N34" s="94"/>
      <c r="O34" s="94"/>
      <c r="P34" s="95"/>
      <c r="Q34" s="95"/>
      <c r="R34" s="95"/>
      <c r="S34" s="95"/>
      <c r="T34" s="95"/>
      <c r="U34" s="95"/>
      <c r="V34" s="95"/>
    </row>
    <row r="35" spans="1:22" x14ac:dyDescent="0.25">
      <c r="A35" s="73"/>
      <c r="B35" s="90"/>
      <c r="C35" s="75" t="s">
        <v>30</v>
      </c>
      <c r="D35" s="76">
        <v>77</v>
      </c>
      <c r="E35" s="77">
        <v>35</v>
      </c>
      <c r="F35" s="77">
        <v>73</v>
      </c>
      <c r="G35" s="78">
        <v>35</v>
      </c>
      <c r="H35" s="79">
        <f t="shared" si="0"/>
        <v>108</v>
      </c>
      <c r="I35" s="91">
        <v>1</v>
      </c>
      <c r="J35" s="91">
        <v>1</v>
      </c>
      <c r="K35" s="93">
        <v>43</v>
      </c>
      <c r="L35" s="93">
        <v>95</v>
      </c>
      <c r="M35" s="94"/>
      <c r="N35" s="94"/>
      <c r="O35" s="94"/>
      <c r="P35" s="95"/>
      <c r="Q35" s="95"/>
      <c r="R35" s="95"/>
      <c r="S35" s="95"/>
      <c r="T35" s="95"/>
      <c r="U35" s="95"/>
      <c r="V35" s="95"/>
    </row>
    <row r="36" spans="1:22" x14ac:dyDescent="0.25">
      <c r="A36" s="73"/>
      <c r="B36" s="90"/>
      <c r="C36" s="75" t="s">
        <v>31</v>
      </c>
      <c r="D36" s="76">
        <v>0</v>
      </c>
      <c r="E36" s="77">
        <v>5</v>
      </c>
      <c r="F36" s="77">
        <v>0</v>
      </c>
      <c r="G36" s="78">
        <v>25</v>
      </c>
      <c r="H36" s="79">
        <f t="shared" si="0"/>
        <v>25</v>
      </c>
      <c r="I36" s="91">
        <v>1</v>
      </c>
      <c r="J36" s="91"/>
      <c r="K36" s="93">
        <v>0</v>
      </c>
      <c r="L36" s="93">
        <v>0</v>
      </c>
      <c r="M36" s="94"/>
      <c r="N36" s="94"/>
      <c r="O36" s="94"/>
      <c r="P36" s="95"/>
      <c r="Q36" s="95"/>
      <c r="R36" s="95"/>
      <c r="S36" s="95"/>
      <c r="T36" s="95"/>
      <c r="U36" s="95"/>
      <c r="V36" s="95"/>
    </row>
    <row r="37" spans="1:22" x14ac:dyDescent="0.25">
      <c r="A37" s="73"/>
      <c r="B37" s="90"/>
      <c r="C37" s="75" t="s">
        <v>32</v>
      </c>
      <c r="D37" s="76">
        <v>18</v>
      </c>
      <c r="E37" s="77">
        <v>30</v>
      </c>
      <c r="F37" s="77">
        <v>30</v>
      </c>
      <c r="G37" s="78">
        <v>30</v>
      </c>
      <c r="H37" s="79">
        <f t="shared" si="0"/>
        <v>60</v>
      </c>
      <c r="I37" s="91">
        <v>1</v>
      </c>
      <c r="J37" s="91">
        <v>1</v>
      </c>
      <c r="K37" s="93">
        <v>17</v>
      </c>
      <c r="L37" s="93">
        <v>50</v>
      </c>
      <c r="M37" s="94"/>
      <c r="N37" s="94"/>
      <c r="O37" s="94"/>
      <c r="P37" s="95"/>
      <c r="Q37" s="95"/>
      <c r="R37" s="95"/>
      <c r="S37" s="95"/>
      <c r="T37" s="95"/>
      <c r="U37" s="95"/>
      <c r="V37" s="95"/>
    </row>
    <row r="38" spans="1:22" x14ac:dyDescent="0.25">
      <c r="A38" s="73"/>
      <c r="B38" s="90"/>
      <c r="C38" s="75" t="s">
        <v>33</v>
      </c>
      <c r="D38" s="76">
        <v>39</v>
      </c>
      <c r="E38" s="77">
        <v>30</v>
      </c>
      <c r="F38" s="77">
        <v>34</v>
      </c>
      <c r="G38" s="78">
        <v>40</v>
      </c>
      <c r="H38" s="79">
        <f t="shared" si="0"/>
        <v>74</v>
      </c>
      <c r="I38" s="91">
        <v>1</v>
      </c>
      <c r="J38" s="91">
        <v>1</v>
      </c>
      <c r="K38" s="93">
        <v>35</v>
      </c>
      <c r="L38" s="93">
        <v>69</v>
      </c>
      <c r="M38" s="94"/>
      <c r="N38" s="94"/>
      <c r="O38" s="94"/>
      <c r="P38" s="95"/>
      <c r="Q38" s="95"/>
      <c r="R38" s="95"/>
      <c r="S38" s="95"/>
      <c r="T38" s="95"/>
      <c r="U38" s="95"/>
      <c r="V38" s="95"/>
    </row>
    <row r="39" spans="1:22" x14ac:dyDescent="0.25">
      <c r="A39" s="73"/>
      <c r="B39" s="90"/>
      <c r="C39" s="75" t="s">
        <v>34</v>
      </c>
      <c r="D39" s="76">
        <v>0</v>
      </c>
      <c r="E39" s="77">
        <v>5</v>
      </c>
      <c r="F39" s="77">
        <v>0</v>
      </c>
      <c r="G39" s="78">
        <v>10</v>
      </c>
      <c r="H39" s="79">
        <f t="shared" si="0"/>
        <v>10</v>
      </c>
      <c r="I39" s="91">
        <v>1</v>
      </c>
      <c r="J39" s="91"/>
      <c r="K39" s="93">
        <v>0</v>
      </c>
      <c r="L39" s="93">
        <v>0</v>
      </c>
      <c r="M39" s="94"/>
      <c r="N39" s="94"/>
      <c r="O39" s="94"/>
      <c r="P39" s="95"/>
      <c r="Q39" s="95"/>
      <c r="R39" s="95"/>
      <c r="S39" s="95"/>
      <c r="T39" s="95"/>
      <c r="U39" s="95"/>
      <c r="V39" s="95"/>
    </row>
    <row r="40" spans="1:22" x14ac:dyDescent="0.25">
      <c r="A40" s="73"/>
      <c r="B40" s="84"/>
      <c r="C40" s="75" t="s">
        <v>35</v>
      </c>
      <c r="D40" s="76">
        <v>72</v>
      </c>
      <c r="E40" s="77">
        <v>43</v>
      </c>
      <c r="F40" s="77">
        <v>64</v>
      </c>
      <c r="G40" s="78">
        <v>40</v>
      </c>
      <c r="H40" s="79">
        <f t="shared" si="0"/>
        <v>104</v>
      </c>
      <c r="I40" s="85">
        <v>1</v>
      </c>
      <c r="J40" s="85">
        <v>1</v>
      </c>
      <c r="K40" s="87">
        <v>46</v>
      </c>
      <c r="L40" s="87">
        <v>90</v>
      </c>
      <c r="M40" s="88"/>
      <c r="N40" s="88"/>
      <c r="O40" s="88"/>
      <c r="P40" s="89"/>
      <c r="Q40" s="89"/>
      <c r="R40" s="89"/>
      <c r="S40" s="89"/>
      <c r="T40" s="89"/>
      <c r="U40" s="89"/>
      <c r="V40" s="89"/>
    </row>
    <row r="41" spans="1:22" x14ac:dyDescent="0.25">
      <c r="A41" s="73" t="s">
        <v>0</v>
      </c>
      <c r="B41" s="74" t="s">
        <v>36</v>
      </c>
      <c r="C41" s="75" t="s">
        <v>36</v>
      </c>
      <c r="D41" s="76">
        <v>4714</v>
      </c>
      <c r="E41" s="77">
        <v>330</v>
      </c>
      <c r="F41" s="77">
        <v>4459</v>
      </c>
      <c r="G41" s="78">
        <v>150</v>
      </c>
      <c r="H41" s="79">
        <f t="shared" si="0"/>
        <v>4609</v>
      </c>
      <c r="I41" s="79">
        <v>1</v>
      </c>
      <c r="J41" s="79">
        <v>1</v>
      </c>
      <c r="K41" s="81">
        <v>4636</v>
      </c>
      <c r="L41" s="81">
        <v>4609</v>
      </c>
      <c r="M41" s="82"/>
      <c r="N41" s="82"/>
      <c r="O41" s="82"/>
      <c r="P41" s="83"/>
      <c r="Q41" s="83"/>
      <c r="R41" s="83"/>
      <c r="S41" s="83"/>
      <c r="T41" s="83"/>
      <c r="U41" s="83"/>
      <c r="V41" s="83"/>
    </row>
    <row r="42" spans="1:22" x14ac:dyDescent="0.25">
      <c r="A42" s="73"/>
      <c r="B42" s="90"/>
      <c r="C42" s="75" t="s">
        <v>37</v>
      </c>
      <c r="D42" s="76">
        <v>67</v>
      </c>
      <c r="E42" s="77">
        <v>6</v>
      </c>
      <c r="F42" s="77">
        <v>54</v>
      </c>
      <c r="G42" s="78">
        <v>16</v>
      </c>
      <c r="H42" s="79">
        <f t="shared" si="0"/>
        <v>70</v>
      </c>
      <c r="I42" s="91">
        <v>1</v>
      </c>
      <c r="J42" s="91">
        <v>1</v>
      </c>
      <c r="K42" s="93">
        <v>59</v>
      </c>
      <c r="L42" s="93">
        <v>70</v>
      </c>
      <c r="M42" s="94"/>
      <c r="N42" s="94"/>
      <c r="O42" s="94"/>
      <c r="P42" s="95"/>
      <c r="Q42" s="95"/>
      <c r="R42" s="95"/>
      <c r="S42" s="95"/>
      <c r="T42" s="95"/>
      <c r="U42" s="95"/>
      <c r="V42" s="95"/>
    </row>
    <row r="43" spans="1:22" x14ac:dyDescent="0.25">
      <c r="A43" s="73"/>
      <c r="B43" s="90"/>
      <c r="C43" s="75" t="s">
        <v>38</v>
      </c>
      <c r="D43" s="76">
        <v>151</v>
      </c>
      <c r="E43" s="77">
        <v>16</v>
      </c>
      <c r="F43" s="77">
        <v>166</v>
      </c>
      <c r="G43" s="78">
        <v>15</v>
      </c>
      <c r="H43" s="79">
        <f t="shared" si="0"/>
        <v>181</v>
      </c>
      <c r="I43" s="91">
        <v>1</v>
      </c>
      <c r="J43" s="91">
        <v>1</v>
      </c>
      <c r="K43" s="93">
        <v>150</v>
      </c>
      <c r="L43" s="93">
        <v>181</v>
      </c>
      <c r="M43" s="94"/>
      <c r="N43" s="94"/>
      <c r="O43" s="94"/>
      <c r="P43" s="95"/>
      <c r="Q43" s="95"/>
      <c r="R43" s="95"/>
      <c r="S43" s="95"/>
      <c r="T43" s="95"/>
      <c r="U43" s="95"/>
      <c r="V43" s="95"/>
    </row>
    <row r="44" spans="1:22" x14ac:dyDescent="0.25">
      <c r="A44" s="73"/>
      <c r="B44" s="90"/>
      <c r="C44" s="75" t="s">
        <v>39</v>
      </c>
      <c r="D44" s="76">
        <v>182</v>
      </c>
      <c r="E44" s="77">
        <v>18</v>
      </c>
      <c r="F44" s="77">
        <v>148</v>
      </c>
      <c r="G44" s="78">
        <v>20</v>
      </c>
      <c r="H44" s="79">
        <f t="shared" si="0"/>
        <v>168</v>
      </c>
      <c r="I44" s="91">
        <v>1</v>
      </c>
      <c r="J44" s="91">
        <v>1</v>
      </c>
      <c r="K44" s="93">
        <v>180</v>
      </c>
      <c r="L44" s="93">
        <v>168</v>
      </c>
      <c r="M44" s="94"/>
      <c r="N44" s="94"/>
      <c r="O44" s="94"/>
      <c r="P44" s="95"/>
      <c r="Q44" s="95"/>
      <c r="R44" s="95"/>
      <c r="S44" s="95"/>
      <c r="T44" s="95"/>
      <c r="U44" s="95"/>
      <c r="V44" s="95"/>
    </row>
    <row r="45" spans="1:22" x14ac:dyDescent="0.25">
      <c r="A45" s="73"/>
      <c r="B45" s="90"/>
      <c r="C45" s="75" t="s">
        <v>40</v>
      </c>
      <c r="D45" s="76">
        <v>95</v>
      </c>
      <c r="E45" s="77">
        <v>10</v>
      </c>
      <c r="F45" s="77">
        <v>64</v>
      </c>
      <c r="G45" s="78">
        <v>14</v>
      </c>
      <c r="H45" s="79">
        <f t="shared" si="0"/>
        <v>78</v>
      </c>
      <c r="I45" s="91">
        <v>1</v>
      </c>
      <c r="J45" s="91">
        <v>1</v>
      </c>
      <c r="K45" s="93">
        <v>91</v>
      </c>
      <c r="L45" s="93">
        <v>78</v>
      </c>
      <c r="M45" s="94"/>
      <c r="N45" s="94"/>
      <c r="O45" s="94"/>
      <c r="P45" s="95"/>
      <c r="Q45" s="95"/>
      <c r="R45" s="95"/>
      <c r="S45" s="95"/>
      <c r="T45" s="95"/>
      <c r="U45" s="95"/>
      <c r="V45" s="95"/>
    </row>
    <row r="46" spans="1:22" x14ac:dyDescent="0.25">
      <c r="A46" s="73"/>
      <c r="B46" s="84"/>
      <c r="C46" s="75" t="s">
        <v>41</v>
      </c>
      <c r="D46" s="76">
        <v>23</v>
      </c>
      <c r="E46" s="77">
        <v>3</v>
      </c>
      <c r="F46" s="77">
        <v>28</v>
      </c>
      <c r="G46" s="78">
        <v>20</v>
      </c>
      <c r="H46" s="79">
        <f t="shared" si="0"/>
        <v>48</v>
      </c>
      <c r="I46" s="85">
        <v>1</v>
      </c>
      <c r="J46" s="85">
        <v>1</v>
      </c>
      <c r="K46" s="87">
        <v>22</v>
      </c>
      <c r="L46" s="87">
        <v>48</v>
      </c>
      <c r="M46" s="88"/>
      <c r="N46" s="88"/>
      <c r="O46" s="88"/>
      <c r="P46" s="89"/>
      <c r="Q46" s="89"/>
      <c r="R46" s="89"/>
      <c r="S46" s="89"/>
      <c r="T46" s="89"/>
      <c r="U46" s="89"/>
      <c r="V46" s="89"/>
    </row>
    <row r="47" spans="1:22" x14ac:dyDescent="0.25">
      <c r="A47" s="73" t="s">
        <v>0</v>
      </c>
      <c r="B47" s="74" t="s">
        <v>42</v>
      </c>
      <c r="C47" s="75" t="s">
        <v>42</v>
      </c>
      <c r="D47" s="76">
        <v>128</v>
      </c>
      <c r="E47" s="77">
        <v>50</v>
      </c>
      <c r="F47" s="77">
        <v>152</v>
      </c>
      <c r="G47" s="78">
        <v>50</v>
      </c>
      <c r="H47" s="79">
        <f t="shared" si="0"/>
        <v>202</v>
      </c>
      <c r="I47" s="79">
        <v>1</v>
      </c>
      <c r="J47" s="79">
        <v>1</v>
      </c>
      <c r="K47" s="81">
        <v>120</v>
      </c>
      <c r="L47" s="81">
        <v>175</v>
      </c>
      <c r="M47" s="82"/>
      <c r="N47" s="82"/>
      <c r="O47" s="82"/>
      <c r="P47" s="83"/>
      <c r="Q47" s="83"/>
      <c r="R47" s="83"/>
      <c r="S47" s="83"/>
      <c r="T47" s="83"/>
      <c r="U47" s="83"/>
      <c r="V47" s="83"/>
    </row>
    <row r="48" spans="1:22" x14ac:dyDescent="0.25">
      <c r="A48" s="73"/>
      <c r="B48" s="90"/>
      <c r="C48" s="75" t="s">
        <v>43</v>
      </c>
      <c r="D48" s="76">
        <v>9</v>
      </c>
      <c r="E48" s="77">
        <v>5</v>
      </c>
      <c r="F48" s="77">
        <v>18</v>
      </c>
      <c r="G48" s="78">
        <v>20</v>
      </c>
      <c r="H48" s="79">
        <f t="shared" si="0"/>
        <v>38</v>
      </c>
      <c r="I48" s="91">
        <v>1</v>
      </c>
      <c r="J48" s="91"/>
      <c r="K48" s="93">
        <v>0</v>
      </c>
      <c r="L48" s="93">
        <v>0</v>
      </c>
      <c r="M48" s="94"/>
      <c r="N48" s="94"/>
      <c r="O48" s="94"/>
      <c r="P48" s="95"/>
      <c r="Q48" s="95"/>
      <c r="R48" s="95"/>
      <c r="S48" s="95"/>
      <c r="T48" s="95"/>
      <c r="U48" s="95"/>
      <c r="V48" s="95"/>
    </row>
    <row r="49" spans="1:22" x14ac:dyDescent="0.25">
      <c r="A49" s="73"/>
      <c r="B49" s="90"/>
      <c r="C49" s="75" t="s">
        <v>44</v>
      </c>
      <c r="D49" s="76">
        <v>56</v>
      </c>
      <c r="E49" s="77">
        <v>10</v>
      </c>
      <c r="F49" s="77">
        <v>49</v>
      </c>
      <c r="G49" s="78">
        <v>10</v>
      </c>
      <c r="H49" s="79">
        <f t="shared" si="0"/>
        <v>59</v>
      </c>
      <c r="I49" s="91">
        <v>1</v>
      </c>
      <c r="J49" s="91">
        <v>1</v>
      </c>
      <c r="K49" s="93">
        <v>34</v>
      </c>
      <c r="L49" s="93">
        <v>42</v>
      </c>
      <c r="M49" s="94"/>
      <c r="N49" s="94"/>
      <c r="O49" s="94"/>
      <c r="P49" s="95"/>
      <c r="Q49" s="95"/>
      <c r="R49" s="95"/>
      <c r="S49" s="95"/>
      <c r="T49" s="95"/>
      <c r="U49" s="95"/>
      <c r="V49" s="95"/>
    </row>
    <row r="50" spans="1:22" x14ac:dyDescent="0.25">
      <c r="A50" s="73"/>
      <c r="B50" s="84"/>
      <c r="C50" s="75" t="s">
        <v>45</v>
      </c>
      <c r="D50" s="76">
        <v>28</v>
      </c>
      <c r="E50" s="77">
        <v>20</v>
      </c>
      <c r="F50" s="77">
        <v>25</v>
      </c>
      <c r="G50" s="78">
        <v>20</v>
      </c>
      <c r="H50" s="79">
        <f t="shared" si="0"/>
        <v>45</v>
      </c>
      <c r="I50" s="85">
        <v>1</v>
      </c>
      <c r="J50" s="85">
        <v>1</v>
      </c>
      <c r="K50" s="87">
        <v>20</v>
      </c>
      <c r="L50" s="87">
        <v>40</v>
      </c>
      <c r="M50" s="88"/>
      <c r="N50" s="88"/>
      <c r="O50" s="88"/>
      <c r="P50" s="89"/>
      <c r="Q50" s="89"/>
      <c r="R50" s="89"/>
      <c r="S50" s="89"/>
      <c r="T50" s="89"/>
      <c r="U50" s="89"/>
      <c r="V50" s="89"/>
    </row>
    <row r="51" spans="1:22" x14ac:dyDescent="0.25">
      <c r="A51" s="73" t="s">
        <v>0</v>
      </c>
      <c r="B51" s="74" t="s">
        <v>46</v>
      </c>
      <c r="C51" s="75" t="s">
        <v>46</v>
      </c>
      <c r="D51" s="76">
        <v>115</v>
      </c>
      <c r="E51" s="77">
        <v>3</v>
      </c>
      <c r="F51" s="77">
        <v>109</v>
      </c>
      <c r="G51" s="78">
        <v>17</v>
      </c>
      <c r="H51" s="79">
        <f t="shared" si="0"/>
        <v>126</v>
      </c>
      <c r="I51" s="79">
        <v>1</v>
      </c>
      <c r="J51" s="79">
        <v>1</v>
      </c>
      <c r="K51" s="81">
        <v>115</v>
      </c>
      <c r="L51" s="81">
        <v>126</v>
      </c>
      <c r="M51" s="82"/>
      <c r="N51" s="82"/>
      <c r="O51" s="82"/>
      <c r="P51" s="83"/>
      <c r="Q51" s="83"/>
      <c r="R51" s="83"/>
      <c r="S51" s="83"/>
      <c r="T51" s="83"/>
      <c r="U51" s="83"/>
      <c r="V51" s="83"/>
    </row>
    <row r="52" spans="1:22" x14ac:dyDescent="0.25">
      <c r="A52" s="73"/>
      <c r="B52" s="90"/>
      <c r="C52" s="75" t="s">
        <v>47</v>
      </c>
      <c r="D52" s="76">
        <v>11</v>
      </c>
      <c r="E52" s="77">
        <v>10</v>
      </c>
      <c r="F52" s="77">
        <v>10</v>
      </c>
      <c r="G52" s="78">
        <v>4</v>
      </c>
      <c r="H52" s="79">
        <f t="shared" si="0"/>
        <v>14</v>
      </c>
      <c r="I52" s="91">
        <v>1</v>
      </c>
      <c r="J52" s="91"/>
      <c r="K52" s="93">
        <v>0</v>
      </c>
      <c r="L52" s="93">
        <v>0</v>
      </c>
      <c r="M52" s="94"/>
      <c r="N52" s="94"/>
      <c r="O52" s="94"/>
      <c r="P52" s="95"/>
      <c r="Q52" s="95"/>
      <c r="R52" s="95"/>
      <c r="S52" s="95"/>
      <c r="T52" s="95"/>
      <c r="U52" s="95"/>
      <c r="V52" s="95"/>
    </row>
    <row r="53" spans="1:22" x14ac:dyDescent="0.25">
      <c r="A53" s="73"/>
      <c r="B53" s="84"/>
      <c r="C53" s="75" t="s">
        <v>48</v>
      </c>
      <c r="D53" s="76">
        <v>14</v>
      </c>
      <c r="E53" s="77">
        <v>5</v>
      </c>
      <c r="F53" s="77">
        <v>10</v>
      </c>
      <c r="G53" s="78">
        <v>16</v>
      </c>
      <c r="H53" s="79">
        <f t="shared" si="0"/>
        <v>26</v>
      </c>
      <c r="I53" s="85">
        <v>1</v>
      </c>
      <c r="J53" s="85"/>
      <c r="K53" s="87">
        <v>0</v>
      </c>
      <c r="L53" s="87">
        <v>0</v>
      </c>
      <c r="M53" s="88"/>
      <c r="N53" s="88"/>
      <c r="O53" s="88"/>
      <c r="P53" s="89"/>
      <c r="Q53" s="89"/>
      <c r="R53" s="89"/>
      <c r="S53" s="89"/>
      <c r="T53" s="89"/>
      <c r="U53" s="89"/>
      <c r="V53" s="89"/>
    </row>
    <row r="54" spans="1:22" x14ac:dyDescent="0.25">
      <c r="A54" s="73" t="s">
        <v>0</v>
      </c>
      <c r="B54" s="74" t="s">
        <v>49</v>
      </c>
      <c r="C54" s="75" t="s">
        <v>49</v>
      </c>
      <c r="D54" s="76">
        <v>109</v>
      </c>
      <c r="E54" s="77">
        <v>5</v>
      </c>
      <c r="F54" s="77">
        <v>91</v>
      </c>
      <c r="G54" s="78">
        <v>6</v>
      </c>
      <c r="H54" s="79">
        <f t="shared" si="0"/>
        <v>97</v>
      </c>
      <c r="I54" s="79">
        <v>1</v>
      </c>
      <c r="J54" s="79">
        <v>1</v>
      </c>
      <c r="K54" s="81">
        <v>100</v>
      </c>
      <c r="L54" s="81">
        <v>93</v>
      </c>
      <c r="M54" s="82"/>
      <c r="N54" s="82"/>
      <c r="O54" s="82"/>
      <c r="P54" s="83"/>
      <c r="Q54" s="83"/>
      <c r="R54" s="83"/>
      <c r="S54" s="83"/>
      <c r="T54" s="83"/>
      <c r="U54" s="83"/>
      <c r="V54" s="83"/>
    </row>
    <row r="55" spans="1:22" x14ac:dyDescent="0.25">
      <c r="A55" s="73"/>
      <c r="B55" s="84"/>
      <c r="C55" s="75" t="s">
        <v>50</v>
      </c>
      <c r="D55" s="76">
        <v>68</v>
      </c>
      <c r="E55" s="77">
        <v>6</v>
      </c>
      <c r="F55" s="77">
        <v>66</v>
      </c>
      <c r="G55" s="78">
        <v>3</v>
      </c>
      <c r="H55" s="79">
        <f t="shared" si="0"/>
        <v>69</v>
      </c>
      <c r="I55" s="85">
        <v>1</v>
      </c>
      <c r="J55" s="85">
        <v>1</v>
      </c>
      <c r="K55" s="87">
        <v>67</v>
      </c>
      <c r="L55" s="87">
        <v>68</v>
      </c>
      <c r="M55" s="88"/>
      <c r="N55" s="88"/>
      <c r="O55" s="88"/>
      <c r="P55" s="89"/>
      <c r="Q55" s="89"/>
      <c r="R55" s="89"/>
      <c r="S55" s="89"/>
      <c r="T55" s="89"/>
      <c r="U55" s="89"/>
      <c r="V55" s="89"/>
    </row>
    <row r="56" spans="1:22" x14ac:dyDescent="0.25">
      <c r="A56" s="73" t="s">
        <v>0</v>
      </c>
      <c r="B56" s="96" t="s">
        <v>51</v>
      </c>
      <c r="C56" s="75" t="s">
        <v>51</v>
      </c>
      <c r="D56" s="76">
        <v>129</v>
      </c>
      <c r="E56" s="77">
        <v>25</v>
      </c>
      <c r="F56" s="77">
        <v>125</v>
      </c>
      <c r="G56" s="78">
        <v>50</v>
      </c>
      <c r="H56" s="79">
        <f t="shared" si="0"/>
        <v>175</v>
      </c>
      <c r="I56" s="78">
        <v>1</v>
      </c>
      <c r="J56" s="78">
        <v>1</v>
      </c>
      <c r="K56" s="98">
        <v>0</v>
      </c>
      <c r="L56" s="98">
        <v>175</v>
      </c>
      <c r="M56" s="99"/>
      <c r="N56" s="99"/>
      <c r="O56" s="99"/>
      <c r="P56" s="12"/>
      <c r="Q56" s="12"/>
      <c r="R56" s="12"/>
      <c r="S56" s="12"/>
      <c r="T56" s="12"/>
      <c r="U56" s="12"/>
      <c r="V56" s="12"/>
    </row>
    <row r="57" spans="1:22" x14ac:dyDescent="0.25">
      <c r="A57" s="73" t="s">
        <v>0</v>
      </c>
      <c r="B57" s="96" t="s">
        <v>52</v>
      </c>
      <c r="C57" s="75" t="s">
        <v>52</v>
      </c>
      <c r="D57" s="76">
        <v>123</v>
      </c>
      <c r="E57" s="77">
        <v>34</v>
      </c>
      <c r="F57" s="77">
        <v>109</v>
      </c>
      <c r="G57" s="78">
        <v>41</v>
      </c>
      <c r="H57" s="79">
        <f t="shared" si="0"/>
        <v>150</v>
      </c>
      <c r="I57" s="78">
        <v>1</v>
      </c>
      <c r="J57" s="78">
        <v>1</v>
      </c>
      <c r="K57" s="98">
        <v>119</v>
      </c>
      <c r="L57" s="98">
        <v>150</v>
      </c>
      <c r="M57" s="99"/>
      <c r="N57" s="99"/>
      <c r="O57" s="99"/>
      <c r="P57" s="12"/>
      <c r="Q57" s="12"/>
      <c r="R57" s="12"/>
      <c r="S57" s="12"/>
      <c r="T57" s="12"/>
      <c r="U57" s="12"/>
      <c r="V57" s="12"/>
    </row>
    <row r="58" spans="1:22" x14ac:dyDescent="0.25">
      <c r="A58" s="73" t="s">
        <v>0</v>
      </c>
      <c r="B58" s="96" t="s">
        <v>53</v>
      </c>
      <c r="C58" s="75" t="s">
        <v>53</v>
      </c>
      <c r="D58" s="76">
        <v>301</v>
      </c>
      <c r="E58" s="77">
        <v>40</v>
      </c>
      <c r="F58" s="77">
        <v>292</v>
      </c>
      <c r="G58" s="78">
        <v>40</v>
      </c>
      <c r="H58" s="79">
        <f t="shared" si="0"/>
        <v>332</v>
      </c>
      <c r="I58" s="78">
        <v>1</v>
      </c>
      <c r="J58" s="78">
        <v>1</v>
      </c>
      <c r="K58" s="98">
        <v>300</v>
      </c>
      <c r="L58" s="98">
        <v>292</v>
      </c>
      <c r="M58" s="99"/>
      <c r="N58" s="99"/>
      <c r="O58" s="99"/>
      <c r="P58" s="12"/>
      <c r="Q58" s="12"/>
      <c r="R58" s="12"/>
      <c r="S58" s="12"/>
      <c r="T58" s="12"/>
      <c r="U58" s="12"/>
      <c r="V58" s="12"/>
    </row>
    <row r="59" spans="1:22" x14ac:dyDescent="0.25">
      <c r="A59" s="73" t="s">
        <v>0</v>
      </c>
      <c r="B59" s="74" t="s">
        <v>54</v>
      </c>
      <c r="C59" s="75" t="s">
        <v>54</v>
      </c>
      <c r="D59" s="76">
        <v>61</v>
      </c>
      <c r="E59" s="77">
        <v>32</v>
      </c>
      <c r="F59" s="77">
        <v>65</v>
      </c>
      <c r="G59" s="78">
        <v>50</v>
      </c>
      <c r="H59" s="79">
        <f t="shared" si="0"/>
        <v>115</v>
      </c>
      <c r="I59" s="79">
        <v>1</v>
      </c>
      <c r="J59" s="79">
        <v>1</v>
      </c>
      <c r="K59" s="81">
        <v>93</v>
      </c>
      <c r="L59" s="81">
        <v>115</v>
      </c>
      <c r="M59" s="82"/>
      <c r="N59" s="82"/>
      <c r="O59" s="82"/>
      <c r="P59" s="83"/>
      <c r="Q59" s="83"/>
      <c r="R59" s="83"/>
      <c r="S59" s="83"/>
      <c r="T59" s="83"/>
      <c r="U59" s="83"/>
      <c r="V59" s="83"/>
    </row>
    <row r="60" spans="1:22" x14ac:dyDescent="0.25">
      <c r="A60" s="73"/>
      <c r="B60" s="84"/>
      <c r="C60" s="75" t="s">
        <v>55</v>
      </c>
      <c r="D60" s="76">
        <v>43</v>
      </c>
      <c r="E60" s="77">
        <v>20</v>
      </c>
      <c r="F60" s="77">
        <v>47</v>
      </c>
      <c r="G60" s="78">
        <v>25</v>
      </c>
      <c r="H60" s="79">
        <f t="shared" si="0"/>
        <v>72</v>
      </c>
      <c r="I60" s="85">
        <v>1</v>
      </c>
      <c r="J60" s="85">
        <v>1</v>
      </c>
      <c r="K60" s="87">
        <v>41</v>
      </c>
      <c r="L60" s="87">
        <v>72</v>
      </c>
      <c r="M60" s="88"/>
      <c r="N60" s="88"/>
      <c r="O60" s="88"/>
      <c r="P60" s="89"/>
      <c r="Q60" s="89"/>
      <c r="R60" s="89"/>
      <c r="S60" s="89"/>
      <c r="T60" s="89"/>
      <c r="U60" s="89"/>
      <c r="V60" s="89"/>
    </row>
    <row r="61" spans="1:22" x14ac:dyDescent="0.25">
      <c r="A61" s="73" t="s">
        <v>0</v>
      </c>
      <c r="B61" s="74" t="s">
        <v>56</v>
      </c>
      <c r="C61" s="75" t="s">
        <v>57</v>
      </c>
      <c r="D61" s="76">
        <v>102</v>
      </c>
      <c r="E61" s="77">
        <v>15</v>
      </c>
      <c r="F61" s="77">
        <v>98</v>
      </c>
      <c r="G61" s="78">
        <v>10</v>
      </c>
      <c r="H61" s="79">
        <f t="shared" si="0"/>
        <v>108</v>
      </c>
      <c r="I61" s="79">
        <v>1</v>
      </c>
      <c r="J61" s="79">
        <v>1</v>
      </c>
      <c r="K61" s="81">
        <v>100</v>
      </c>
      <c r="L61" s="81">
        <v>108</v>
      </c>
      <c r="M61" s="82"/>
      <c r="N61" s="82"/>
      <c r="O61" s="82"/>
      <c r="P61" s="83"/>
      <c r="Q61" s="83"/>
      <c r="R61" s="83"/>
      <c r="S61" s="83"/>
      <c r="T61" s="83"/>
      <c r="U61" s="83"/>
      <c r="V61" s="83"/>
    </row>
    <row r="62" spans="1:22" x14ac:dyDescent="0.25">
      <c r="A62" s="73"/>
      <c r="B62" s="90"/>
      <c r="C62" s="75" t="s">
        <v>58</v>
      </c>
      <c r="D62" s="76">
        <v>29</v>
      </c>
      <c r="E62" s="77">
        <v>14</v>
      </c>
      <c r="F62" s="77">
        <v>17</v>
      </c>
      <c r="G62" s="78">
        <v>7</v>
      </c>
      <c r="H62" s="79">
        <f t="shared" si="0"/>
        <v>24</v>
      </c>
      <c r="I62" s="91">
        <v>1</v>
      </c>
      <c r="J62" s="91">
        <v>1</v>
      </c>
      <c r="K62" s="93">
        <v>20</v>
      </c>
      <c r="L62" s="93">
        <v>24</v>
      </c>
      <c r="M62" s="94"/>
      <c r="N62" s="94"/>
      <c r="O62" s="94"/>
      <c r="P62" s="95"/>
      <c r="Q62" s="95"/>
      <c r="R62" s="95"/>
      <c r="S62" s="95"/>
      <c r="T62" s="95"/>
      <c r="U62" s="95"/>
      <c r="V62" s="95"/>
    </row>
    <row r="63" spans="1:22" x14ac:dyDescent="0.25">
      <c r="A63" s="73"/>
      <c r="B63" s="90"/>
      <c r="C63" s="75" t="s">
        <v>59</v>
      </c>
      <c r="D63" s="76">
        <v>24</v>
      </c>
      <c r="E63" s="77">
        <v>12</v>
      </c>
      <c r="F63" s="77">
        <v>22</v>
      </c>
      <c r="G63" s="78">
        <v>8</v>
      </c>
      <c r="H63" s="79">
        <f t="shared" si="0"/>
        <v>30</v>
      </c>
      <c r="I63" s="91">
        <v>1</v>
      </c>
      <c r="J63" s="91">
        <v>1</v>
      </c>
      <c r="K63" s="93">
        <v>20</v>
      </c>
      <c r="L63" s="93">
        <v>21</v>
      </c>
      <c r="M63" s="94"/>
      <c r="N63" s="94"/>
      <c r="O63" s="94"/>
      <c r="P63" s="95"/>
      <c r="Q63" s="95"/>
      <c r="R63" s="95"/>
      <c r="S63" s="95"/>
      <c r="T63" s="95"/>
      <c r="U63" s="95"/>
      <c r="V63" s="95"/>
    </row>
    <row r="64" spans="1:22" x14ac:dyDescent="0.25">
      <c r="A64" s="73"/>
      <c r="B64" s="90"/>
      <c r="C64" s="75" t="s">
        <v>60</v>
      </c>
      <c r="D64" s="76">
        <v>8</v>
      </c>
      <c r="E64" s="77">
        <v>8</v>
      </c>
      <c r="F64" s="77">
        <v>9</v>
      </c>
      <c r="G64" s="78">
        <v>15</v>
      </c>
      <c r="H64" s="79">
        <f t="shared" si="0"/>
        <v>24</v>
      </c>
      <c r="I64" s="91">
        <v>1</v>
      </c>
      <c r="J64" s="91">
        <v>1</v>
      </c>
      <c r="K64" s="93">
        <v>6</v>
      </c>
      <c r="L64" s="93">
        <v>24</v>
      </c>
      <c r="M64" s="94"/>
      <c r="N64" s="94"/>
      <c r="O64" s="94"/>
      <c r="P64" s="95"/>
      <c r="Q64" s="95"/>
      <c r="R64" s="95"/>
      <c r="S64" s="95"/>
      <c r="T64" s="95"/>
      <c r="U64" s="95"/>
      <c r="V64" s="95"/>
    </row>
    <row r="65" spans="1:22" x14ac:dyDescent="0.25">
      <c r="A65" s="73"/>
      <c r="B65" s="90"/>
      <c r="C65" s="75" t="s">
        <v>61</v>
      </c>
      <c r="D65" s="76">
        <v>2</v>
      </c>
      <c r="E65" s="77">
        <v>6</v>
      </c>
      <c r="F65" s="77">
        <v>1</v>
      </c>
      <c r="G65" s="78">
        <v>9</v>
      </c>
      <c r="H65" s="79">
        <f t="shared" si="0"/>
        <v>10</v>
      </c>
      <c r="I65" s="91">
        <v>1</v>
      </c>
      <c r="J65" s="91"/>
      <c r="K65" s="93">
        <v>0</v>
      </c>
      <c r="L65" s="93">
        <v>0</v>
      </c>
      <c r="M65" s="94"/>
      <c r="N65" s="94"/>
      <c r="O65" s="94"/>
      <c r="P65" s="95"/>
      <c r="Q65" s="95"/>
      <c r="R65" s="95"/>
      <c r="S65" s="95"/>
      <c r="T65" s="95"/>
      <c r="U65" s="95"/>
      <c r="V65" s="95"/>
    </row>
    <row r="66" spans="1:22" x14ac:dyDescent="0.25">
      <c r="A66" s="73"/>
      <c r="B66" s="84"/>
      <c r="C66" s="75" t="s">
        <v>62</v>
      </c>
      <c r="D66" s="76">
        <v>21</v>
      </c>
      <c r="E66" s="77">
        <v>10</v>
      </c>
      <c r="F66" s="77">
        <v>12</v>
      </c>
      <c r="G66" s="78">
        <v>52</v>
      </c>
      <c r="H66" s="79">
        <f t="shared" si="0"/>
        <v>64</v>
      </c>
      <c r="I66" s="85">
        <v>1</v>
      </c>
      <c r="J66" s="85">
        <v>1</v>
      </c>
      <c r="K66" s="87">
        <v>14</v>
      </c>
      <c r="L66" s="87">
        <v>52</v>
      </c>
      <c r="M66" s="88"/>
      <c r="N66" s="88"/>
      <c r="O66" s="88"/>
      <c r="P66" s="89"/>
      <c r="Q66" s="89"/>
      <c r="R66" s="89"/>
      <c r="S66" s="89"/>
      <c r="T66" s="89"/>
      <c r="U66" s="89"/>
      <c r="V66" s="89"/>
    </row>
    <row r="67" spans="1:22" x14ac:dyDescent="0.25">
      <c r="A67" s="73" t="s">
        <v>0</v>
      </c>
      <c r="B67" s="96" t="s">
        <v>63</v>
      </c>
      <c r="C67" s="75" t="s">
        <v>63</v>
      </c>
      <c r="D67" s="76">
        <v>26</v>
      </c>
      <c r="E67" s="77">
        <v>5</v>
      </c>
      <c r="F67" s="77">
        <v>20</v>
      </c>
      <c r="G67" s="78">
        <v>5</v>
      </c>
      <c r="H67" s="79">
        <f t="shared" si="0"/>
        <v>25</v>
      </c>
      <c r="I67" s="78">
        <v>1</v>
      </c>
      <c r="J67" s="78">
        <v>1</v>
      </c>
      <c r="K67" s="98">
        <v>26</v>
      </c>
      <c r="L67" s="98">
        <v>25</v>
      </c>
      <c r="M67" s="99"/>
      <c r="N67" s="99"/>
      <c r="O67" s="99"/>
      <c r="P67" s="12"/>
      <c r="Q67" s="12"/>
      <c r="R67" s="12"/>
      <c r="S67" s="12"/>
      <c r="T67" s="12"/>
      <c r="U67" s="12"/>
      <c r="V67" s="12"/>
    </row>
    <row r="68" spans="1:22" x14ac:dyDescent="0.25">
      <c r="A68" s="73" t="s">
        <v>0</v>
      </c>
      <c r="B68" s="96" t="s">
        <v>64</v>
      </c>
      <c r="C68" s="75" t="s">
        <v>64</v>
      </c>
      <c r="D68" s="76">
        <v>134</v>
      </c>
      <c r="E68" s="77">
        <v>10</v>
      </c>
      <c r="F68" s="77">
        <v>107</v>
      </c>
      <c r="G68" s="78">
        <v>10</v>
      </c>
      <c r="H68" s="79">
        <f t="shared" si="0"/>
        <v>117</v>
      </c>
      <c r="I68" s="78">
        <v>1</v>
      </c>
      <c r="J68" s="78">
        <v>1</v>
      </c>
      <c r="K68" s="98">
        <v>130</v>
      </c>
      <c r="L68" s="98">
        <v>117</v>
      </c>
      <c r="M68" s="99"/>
      <c r="N68" s="99"/>
      <c r="O68" s="99"/>
      <c r="P68" s="12"/>
      <c r="Q68" s="12"/>
      <c r="R68" s="12"/>
      <c r="S68" s="12"/>
      <c r="T68" s="12"/>
      <c r="U68" s="12"/>
      <c r="V68" s="12"/>
    </row>
    <row r="69" spans="1:22" x14ac:dyDescent="0.25">
      <c r="A69" s="73" t="s">
        <v>0</v>
      </c>
      <c r="B69" s="96" t="s">
        <v>65</v>
      </c>
      <c r="C69" s="75" t="s">
        <v>65</v>
      </c>
      <c r="D69" s="76">
        <v>44</v>
      </c>
      <c r="E69" s="77">
        <v>5</v>
      </c>
      <c r="F69" s="77">
        <v>51</v>
      </c>
      <c r="G69" s="78">
        <v>10</v>
      </c>
      <c r="H69" s="79">
        <f t="shared" si="0"/>
        <v>61</v>
      </c>
      <c r="I69" s="78">
        <v>1</v>
      </c>
      <c r="J69" s="78">
        <v>1</v>
      </c>
      <c r="K69" s="98">
        <v>30</v>
      </c>
      <c r="L69" s="98">
        <v>61</v>
      </c>
      <c r="M69" s="99"/>
      <c r="N69" s="99"/>
      <c r="O69" s="99"/>
      <c r="P69" s="12"/>
      <c r="Q69" s="12"/>
      <c r="R69" s="12"/>
      <c r="S69" s="12"/>
      <c r="T69" s="12"/>
      <c r="U69" s="12"/>
      <c r="V69" s="12"/>
    </row>
    <row r="70" spans="1:22" x14ac:dyDescent="0.25">
      <c r="A70" s="2" t="s">
        <v>66</v>
      </c>
      <c r="B70" s="100" t="s">
        <v>67</v>
      </c>
      <c r="C70" s="5" t="s">
        <v>67</v>
      </c>
      <c r="D70" s="76">
        <v>81</v>
      </c>
      <c r="E70" s="77">
        <v>20</v>
      </c>
      <c r="F70" s="77">
        <v>88</v>
      </c>
      <c r="G70" s="78">
        <v>16</v>
      </c>
      <c r="H70" s="79">
        <f t="shared" si="0"/>
        <v>104</v>
      </c>
      <c r="I70" s="78">
        <v>1</v>
      </c>
      <c r="J70" s="78">
        <v>1</v>
      </c>
      <c r="K70" s="98">
        <v>79</v>
      </c>
      <c r="L70" s="98">
        <v>98</v>
      </c>
      <c r="M70" s="99"/>
      <c r="N70" s="99"/>
      <c r="O70" s="99"/>
      <c r="P70" s="12"/>
      <c r="Q70" s="12"/>
      <c r="R70" s="12"/>
      <c r="S70" s="12"/>
      <c r="T70" s="12"/>
      <c r="U70" s="12"/>
      <c r="V70" s="12"/>
    </row>
    <row r="71" spans="1:22" x14ac:dyDescent="0.25">
      <c r="A71" s="2" t="s">
        <v>66</v>
      </c>
      <c r="B71" s="100" t="s">
        <v>68</v>
      </c>
      <c r="C71" s="5" t="s">
        <v>68</v>
      </c>
      <c r="D71" s="76">
        <v>47</v>
      </c>
      <c r="E71" s="77">
        <v>30</v>
      </c>
      <c r="F71" s="77">
        <v>56</v>
      </c>
      <c r="G71" s="78">
        <v>10</v>
      </c>
      <c r="H71" s="79">
        <f t="shared" ref="H71:H134" si="1">SUM(F71:G71)</f>
        <v>66</v>
      </c>
      <c r="I71" s="78">
        <v>1</v>
      </c>
      <c r="J71" s="78">
        <v>1</v>
      </c>
      <c r="K71" s="98">
        <v>47</v>
      </c>
      <c r="L71" s="98">
        <v>56</v>
      </c>
      <c r="M71" s="99"/>
      <c r="N71" s="99"/>
      <c r="O71" s="99"/>
      <c r="P71" s="12"/>
      <c r="Q71" s="12"/>
      <c r="R71" s="12"/>
      <c r="S71" s="12"/>
      <c r="T71" s="12"/>
      <c r="U71" s="12"/>
      <c r="V71" s="12"/>
    </row>
    <row r="72" spans="1:22" x14ac:dyDescent="0.25">
      <c r="A72" s="2" t="s">
        <v>66</v>
      </c>
      <c r="B72" s="100" t="s">
        <v>69</v>
      </c>
      <c r="C72" s="5" t="s">
        <v>69</v>
      </c>
      <c r="D72" s="76">
        <v>228</v>
      </c>
      <c r="E72" s="77">
        <v>50</v>
      </c>
      <c r="F72" s="77">
        <v>191</v>
      </c>
      <c r="G72" s="78">
        <v>50</v>
      </c>
      <c r="H72" s="79">
        <f t="shared" si="1"/>
        <v>241</v>
      </c>
      <c r="I72" s="78">
        <v>1</v>
      </c>
      <c r="J72" s="78">
        <v>1</v>
      </c>
      <c r="K72" s="98">
        <v>175</v>
      </c>
      <c r="L72" s="98">
        <v>240</v>
      </c>
      <c r="M72" s="99"/>
      <c r="N72" s="99"/>
      <c r="O72" s="99"/>
      <c r="P72" s="12"/>
      <c r="Q72" s="12"/>
      <c r="R72" s="12"/>
      <c r="S72" s="12"/>
      <c r="T72" s="12"/>
      <c r="U72" s="12"/>
      <c r="V72" s="12"/>
    </row>
    <row r="73" spans="1:22" x14ac:dyDescent="0.25">
      <c r="A73" s="2" t="s">
        <v>66</v>
      </c>
      <c r="B73" s="100" t="s">
        <v>70</v>
      </c>
      <c r="C73" s="5" t="s">
        <v>70</v>
      </c>
      <c r="D73" s="76">
        <v>70</v>
      </c>
      <c r="E73" s="77">
        <v>18</v>
      </c>
      <c r="F73" s="77">
        <v>65</v>
      </c>
      <c r="G73" s="78">
        <v>18</v>
      </c>
      <c r="H73" s="79">
        <f t="shared" si="1"/>
        <v>83</v>
      </c>
      <c r="I73" s="78">
        <v>1</v>
      </c>
      <c r="J73" s="78">
        <v>1</v>
      </c>
      <c r="K73" s="98">
        <v>68</v>
      </c>
      <c r="L73" s="98">
        <v>65</v>
      </c>
      <c r="M73" s="99"/>
      <c r="N73" s="99"/>
      <c r="O73" s="99"/>
      <c r="P73" s="12"/>
      <c r="Q73" s="12"/>
      <c r="R73" s="12"/>
      <c r="S73" s="12"/>
      <c r="T73" s="12"/>
      <c r="U73" s="12"/>
      <c r="V73" s="12"/>
    </row>
    <row r="74" spans="1:22" x14ac:dyDescent="0.25">
      <c r="A74" s="2" t="s">
        <v>66</v>
      </c>
      <c r="B74" s="100" t="s">
        <v>71</v>
      </c>
      <c r="C74" s="5" t="s">
        <v>71</v>
      </c>
      <c r="D74" s="76">
        <v>106</v>
      </c>
      <c r="E74" s="77">
        <v>78</v>
      </c>
      <c r="F74" s="77">
        <v>98</v>
      </c>
      <c r="G74" s="78">
        <v>78</v>
      </c>
      <c r="H74" s="79">
        <f t="shared" si="1"/>
        <v>176</v>
      </c>
      <c r="I74" s="78">
        <v>1</v>
      </c>
      <c r="J74" s="78">
        <v>1</v>
      </c>
      <c r="K74" s="98">
        <v>0</v>
      </c>
      <c r="L74" s="98">
        <v>160</v>
      </c>
      <c r="M74" s="99"/>
      <c r="N74" s="99"/>
      <c r="O74" s="99"/>
      <c r="P74" s="12"/>
      <c r="Q74" s="12"/>
      <c r="R74" s="12"/>
      <c r="S74" s="12"/>
      <c r="T74" s="12"/>
      <c r="U74" s="12"/>
      <c r="V74" s="12"/>
    </row>
    <row r="75" spans="1:22" x14ac:dyDescent="0.25">
      <c r="A75" s="2" t="s">
        <v>66</v>
      </c>
      <c r="B75" s="101" t="s">
        <v>72</v>
      </c>
      <c r="C75" s="5" t="s">
        <v>72</v>
      </c>
      <c r="D75" s="76">
        <v>633</v>
      </c>
      <c r="E75" s="77">
        <v>150</v>
      </c>
      <c r="F75" s="77">
        <v>628</v>
      </c>
      <c r="G75" s="78">
        <v>100</v>
      </c>
      <c r="H75" s="79">
        <f t="shared" si="1"/>
        <v>728</v>
      </c>
      <c r="I75" s="79">
        <v>1</v>
      </c>
      <c r="J75" s="79">
        <v>1</v>
      </c>
      <c r="K75" s="81">
        <v>600</v>
      </c>
      <c r="L75" s="81">
        <v>725</v>
      </c>
      <c r="M75" s="82"/>
      <c r="N75" s="82"/>
      <c r="O75" s="82"/>
      <c r="P75" s="83"/>
      <c r="Q75" s="83"/>
      <c r="R75" s="83"/>
      <c r="S75" s="83"/>
      <c r="T75" s="83"/>
      <c r="U75" s="83"/>
      <c r="V75" s="83"/>
    </row>
    <row r="76" spans="1:22" x14ac:dyDescent="0.25">
      <c r="A76" s="2"/>
      <c r="B76" s="102"/>
      <c r="C76" s="5" t="s">
        <v>15</v>
      </c>
      <c r="D76" s="76">
        <v>21</v>
      </c>
      <c r="E76" s="77">
        <v>50</v>
      </c>
      <c r="F76" s="77">
        <v>20</v>
      </c>
      <c r="G76" s="78">
        <v>35</v>
      </c>
      <c r="H76" s="79">
        <f t="shared" si="1"/>
        <v>55</v>
      </c>
      <c r="I76" s="85">
        <v>1</v>
      </c>
      <c r="J76" s="85">
        <v>1</v>
      </c>
      <c r="K76" s="87">
        <v>19</v>
      </c>
      <c r="L76" s="87">
        <v>55</v>
      </c>
      <c r="M76" s="88"/>
      <c r="N76" s="88"/>
      <c r="O76" s="88"/>
      <c r="P76" s="89"/>
      <c r="Q76" s="89"/>
      <c r="R76" s="89"/>
      <c r="S76" s="89"/>
      <c r="T76" s="89"/>
      <c r="U76" s="89"/>
      <c r="V76" s="89"/>
    </row>
    <row r="77" spans="1:22" x14ac:dyDescent="0.25">
      <c r="A77" s="2" t="s">
        <v>66</v>
      </c>
      <c r="B77" s="101" t="s">
        <v>73</v>
      </c>
      <c r="C77" s="5" t="s">
        <v>73</v>
      </c>
      <c r="D77" s="76">
        <v>317</v>
      </c>
      <c r="E77" s="77">
        <v>20</v>
      </c>
      <c r="F77" s="77">
        <v>313</v>
      </c>
      <c r="G77" s="78">
        <v>10</v>
      </c>
      <c r="H77" s="79">
        <f t="shared" si="1"/>
        <v>323</v>
      </c>
      <c r="I77" s="79">
        <v>1</v>
      </c>
      <c r="J77" s="79">
        <v>1</v>
      </c>
      <c r="K77" s="81">
        <v>317</v>
      </c>
      <c r="L77" s="81">
        <v>323</v>
      </c>
      <c r="M77" s="82"/>
      <c r="N77" s="82"/>
      <c r="O77" s="82"/>
      <c r="P77" s="83"/>
      <c r="Q77" s="83"/>
      <c r="R77" s="83"/>
      <c r="S77" s="83"/>
      <c r="T77" s="83"/>
      <c r="U77" s="83"/>
      <c r="V77" s="83"/>
    </row>
    <row r="78" spans="1:22" x14ac:dyDescent="0.25">
      <c r="A78" s="2"/>
      <c r="B78" s="103"/>
      <c r="C78" s="5" t="s">
        <v>74</v>
      </c>
      <c r="D78" s="76">
        <v>27</v>
      </c>
      <c r="E78" s="77">
        <v>5</v>
      </c>
      <c r="F78" s="77">
        <v>29</v>
      </c>
      <c r="G78" s="78">
        <v>7</v>
      </c>
      <c r="H78" s="79">
        <f t="shared" si="1"/>
        <v>36</v>
      </c>
      <c r="I78" s="91">
        <v>1</v>
      </c>
      <c r="J78" s="91"/>
      <c r="K78" s="93">
        <v>0</v>
      </c>
      <c r="L78" s="93">
        <v>0</v>
      </c>
      <c r="M78" s="94"/>
      <c r="N78" s="94"/>
      <c r="O78" s="94"/>
      <c r="P78" s="95"/>
      <c r="Q78" s="95"/>
      <c r="R78" s="95"/>
      <c r="S78" s="95"/>
      <c r="T78" s="95"/>
      <c r="U78" s="95"/>
      <c r="V78" s="95"/>
    </row>
    <row r="79" spans="1:22" x14ac:dyDescent="0.25">
      <c r="A79" s="2"/>
      <c r="B79" s="103"/>
      <c r="C79" s="5" t="s">
        <v>75</v>
      </c>
      <c r="D79" s="76">
        <v>15</v>
      </c>
      <c r="E79" s="77">
        <v>5</v>
      </c>
      <c r="F79" s="77">
        <v>14</v>
      </c>
      <c r="G79" s="78">
        <v>5</v>
      </c>
      <c r="H79" s="79">
        <f t="shared" si="1"/>
        <v>19</v>
      </c>
      <c r="I79" s="91">
        <v>1</v>
      </c>
      <c r="J79" s="91">
        <v>1</v>
      </c>
      <c r="K79" s="93">
        <v>0</v>
      </c>
      <c r="L79" s="93">
        <v>0</v>
      </c>
      <c r="M79" s="94"/>
      <c r="N79" s="94"/>
      <c r="O79" s="94"/>
      <c r="P79" s="95"/>
      <c r="Q79" s="95"/>
      <c r="R79" s="95"/>
      <c r="S79" s="95"/>
      <c r="T79" s="95"/>
      <c r="U79" s="95"/>
      <c r="V79" s="95"/>
    </row>
    <row r="80" spans="1:22" x14ac:dyDescent="0.25">
      <c r="A80" s="2"/>
      <c r="B80" s="103"/>
      <c r="C80" s="5" t="s">
        <v>76</v>
      </c>
      <c r="D80" s="76">
        <v>114</v>
      </c>
      <c r="E80" s="77">
        <v>10</v>
      </c>
      <c r="F80" s="77">
        <v>132</v>
      </c>
      <c r="G80" s="78">
        <v>10</v>
      </c>
      <c r="H80" s="79">
        <f t="shared" si="1"/>
        <v>142</v>
      </c>
      <c r="I80" s="91">
        <v>1</v>
      </c>
      <c r="J80" s="91">
        <v>1</v>
      </c>
      <c r="K80" s="93">
        <v>114</v>
      </c>
      <c r="L80" s="93">
        <v>140</v>
      </c>
      <c r="M80" s="94"/>
      <c r="N80" s="94"/>
      <c r="O80" s="94"/>
      <c r="P80" s="95"/>
      <c r="Q80" s="95"/>
      <c r="R80" s="95"/>
      <c r="S80" s="95"/>
      <c r="T80" s="95"/>
      <c r="U80" s="95"/>
      <c r="V80" s="95"/>
    </row>
    <row r="81" spans="1:22" x14ac:dyDescent="0.25">
      <c r="A81" s="2"/>
      <c r="B81" s="103"/>
      <c r="C81" s="5" t="s">
        <v>77</v>
      </c>
      <c r="D81" s="76">
        <v>34</v>
      </c>
      <c r="E81" s="77">
        <v>5</v>
      </c>
      <c r="F81" s="77">
        <v>29</v>
      </c>
      <c r="G81" s="78">
        <v>5</v>
      </c>
      <c r="H81" s="79">
        <f t="shared" si="1"/>
        <v>34</v>
      </c>
      <c r="I81" s="91">
        <v>1</v>
      </c>
      <c r="J81" s="91"/>
      <c r="K81" s="93">
        <v>0</v>
      </c>
      <c r="L81" s="93">
        <v>0</v>
      </c>
      <c r="M81" s="94"/>
      <c r="N81" s="94"/>
      <c r="O81" s="94"/>
      <c r="P81" s="95"/>
      <c r="Q81" s="95"/>
      <c r="R81" s="95"/>
      <c r="S81" s="95"/>
      <c r="T81" s="95"/>
      <c r="U81" s="95"/>
      <c r="V81" s="95"/>
    </row>
    <row r="82" spans="1:22" x14ac:dyDescent="0.25">
      <c r="A82" s="2"/>
      <c r="B82" s="102"/>
      <c r="C82" s="5" t="s">
        <v>78</v>
      </c>
      <c r="D82" s="76">
        <v>6</v>
      </c>
      <c r="E82" s="77">
        <v>5</v>
      </c>
      <c r="F82" s="77">
        <v>5</v>
      </c>
      <c r="G82" s="78">
        <v>5</v>
      </c>
      <c r="H82" s="79">
        <f t="shared" si="1"/>
        <v>10</v>
      </c>
      <c r="I82" s="85">
        <v>1</v>
      </c>
      <c r="J82" s="85"/>
      <c r="K82" s="87">
        <v>0</v>
      </c>
      <c r="L82" s="87">
        <v>0</v>
      </c>
      <c r="M82" s="88"/>
      <c r="N82" s="88"/>
      <c r="O82" s="88"/>
      <c r="P82" s="89"/>
      <c r="Q82" s="89"/>
      <c r="R82" s="89"/>
      <c r="S82" s="89"/>
      <c r="T82" s="89"/>
      <c r="U82" s="89"/>
      <c r="V82" s="89"/>
    </row>
    <row r="83" spans="1:22" x14ac:dyDescent="0.25">
      <c r="A83" s="2" t="s">
        <v>66</v>
      </c>
      <c r="B83" s="100" t="s">
        <v>79</v>
      </c>
      <c r="C83" s="5" t="s">
        <v>79</v>
      </c>
      <c r="D83" s="76">
        <v>115</v>
      </c>
      <c r="E83" s="77">
        <v>20</v>
      </c>
      <c r="F83" s="77">
        <v>107</v>
      </c>
      <c r="G83" s="78">
        <v>10</v>
      </c>
      <c r="H83" s="79">
        <f t="shared" si="1"/>
        <v>117</v>
      </c>
      <c r="I83" s="78">
        <v>1</v>
      </c>
      <c r="J83" s="78">
        <v>1</v>
      </c>
      <c r="K83" s="98">
        <v>102</v>
      </c>
      <c r="L83" s="98">
        <v>107</v>
      </c>
      <c r="M83" s="99"/>
      <c r="N83" s="99"/>
      <c r="O83" s="99"/>
      <c r="P83" s="12"/>
      <c r="Q83" s="12"/>
      <c r="R83" s="12"/>
      <c r="S83" s="12"/>
      <c r="T83" s="12"/>
      <c r="U83" s="12"/>
      <c r="V83" s="12"/>
    </row>
    <row r="84" spans="1:22" x14ac:dyDescent="0.25">
      <c r="A84" s="2" t="s">
        <v>66</v>
      </c>
      <c r="B84" s="101" t="s">
        <v>80</v>
      </c>
      <c r="C84" s="5" t="s">
        <v>80</v>
      </c>
      <c r="D84" s="76">
        <v>1491</v>
      </c>
      <c r="E84" s="77">
        <v>45</v>
      </c>
      <c r="F84" s="77">
        <v>1449</v>
      </c>
      <c r="G84" s="78">
        <v>45</v>
      </c>
      <c r="H84" s="79">
        <f t="shared" si="1"/>
        <v>1494</v>
      </c>
      <c r="I84" s="79">
        <v>1</v>
      </c>
      <c r="J84" s="79">
        <v>1</v>
      </c>
      <c r="K84" s="81">
        <v>1290</v>
      </c>
      <c r="L84" s="81">
        <v>1480</v>
      </c>
      <c r="M84" s="82"/>
      <c r="N84" s="82"/>
      <c r="O84" s="82"/>
      <c r="P84" s="83"/>
      <c r="Q84" s="83"/>
      <c r="R84" s="83"/>
      <c r="S84" s="83"/>
      <c r="T84" s="83"/>
      <c r="U84" s="83"/>
      <c r="V84" s="83"/>
    </row>
    <row r="85" spans="1:22" x14ac:dyDescent="0.25">
      <c r="A85" s="2"/>
      <c r="B85" s="103"/>
      <c r="C85" s="5" t="s">
        <v>81</v>
      </c>
      <c r="D85" s="76">
        <v>53</v>
      </c>
      <c r="E85" s="77">
        <v>10</v>
      </c>
      <c r="F85" s="77">
        <v>60</v>
      </c>
      <c r="G85" s="78">
        <v>10</v>
      </c>
      <c r="H85" s="79">
        <f t="shared" si="1"/>
        <v>70</v>
      </c>
      <c r="I85" s="91">
        <v>1</v>
      </c>
      <c r="J85" s="91">
        <v>1</v>
      </c>
      <c r="K85" s="93">
        <v>53</v>
      </c>
      <c r="L85" s="93">
        <v>70</v>
      </c>
      <c r="M85" s="94"/>
      <c r="N85" s="94"/>
      <c r="O85" s="94"/>
      <c r="P85" s="95"/>
      <c r="Q85" s="95"/>
      <c r="R85" s="95"/>
      <c r="S85" s="95"/>
      <c r="T85" s="95"/>
      <c r="U85" s="95"/>
      <c r="V85" s="95"/>
    </row>
    <row r="86" spans="1:22" x14ac:dyDescent="0.25">
      <c r="A86" s="2"/>
      <c r="B86" s="103"/>
      <c r="C86" s="5" t="s">
        <v>82</v>
      </c>
      <c r="D86" s="76">
        <v>107</v>
      </c>
      <c r="E86" s="77">
        <v>15</v>
      </c>
      <c r="F86" s="77">
        <v>109</v>
      </c>
      <c r="G86" s="78">
        <v>10</v>
      </c>
      <c r="H86" s="79">
        <f t="shared" si="1"/>
        <v>119</v>
      </c>
      <c r="I86" s="91">
        <v>1</v>
      </c>
      <c r="J86" s="91">
        <v>1</v>
      </c>
      <c r="K86" s="93">
        <v>105</v>
      </c>
      <c r="L86" s="93">
        <v>110</v>
      </c>
      <c r="M86" s="94"/>
      <c r="N86" s="94"/>
      <c r="O86" s="94"/>
      <c r="P86" s="95"/>
      <c r="Q86" s="95"/>
      <c r="R86" s="95"/>
      <c r="S86" s="95"/>
      <c r="T86" s="95"/>
      <c r="U86" s="95"/>
      <c r="V86" s="95"/>
    </row>
    <row r="87" spans="1:22" x14ac:dyDescent="0.25">
      <c r="A87" s="2"/>
      <c r="B87" s="103"/>
      <c r="C87" s="5" t="s">
        <v>83</v>
      </c>
      <c r="D87" s="76">
        <v>14</v>
      </c>
      <c r="E87" s="77">
        <v>5</v>
      </c>
      <c r="F87" s="77">
        <v>11</v>
      </c>
      <c r="G87" s="78">
        <v>5</v>
      </c>
      <c r="H87" s="79">
        <f t="shared" si="1"/>
        <v>16</v>
      </c>
      <c r="I87" s="91">
        <v>1</v>
      </c>
      <c r="J87" s="91"/>
      <c r="K87" s="93">
        <v>0</v>
      </c>
      <c r="L87" s="93">
        <v>0</v>
      </c>
      <c r="M87" s="94"/>
      <c r="N87" s="94"/>
      <c r="O87" s="94"/>
      <c r="P87" s="95"/>
      <c r="Q87" s="95"/>
      <c r="R87" s="95"/>
      <c r="S87" s="95"/>
      <c r="T87" s="95"/>
      <c r="U87" s="95"/>
      <c r="V87" s="95"/>
    </row>
    <row r="88" spans="1:22" x14ac:dyDescent="0.25">
      <c r="A88" s="2"/>
      <c r="B88" s="103"/>
      <c r="C88" s="5" t="s">
        <v>84</v>
      </c>
      <c r="D88" s="76">
        <v>23</v>
      </c>
      <c r="E88" s="77">
        <v>5</v>
      </c>
      <c r="F88" s="77">
        <v>18</v>
      </c>
      <c r="G88" s="78">
        <v>5</v>
      </c>
      <c r="H88" s="79">
        <f t="shared" si="1"/>
        <v>23</v>
      </c>
      <c r="I88" s="91">
        <v>1</v>
      </c>
      <c r="J88" s="91"/>
      <c r="K88" s="93">
        <v>0</v>
      </c>
      <c r="L88" s="93">
        <v>0</v>
      </c>
      <c r="M88" s="94"/>
      <c r="N88" s="94"/>
      <c r="O88" s="94"/>
      <c r="P88" s="95"/>
      <c r="Q88" s="95"/>
      <c r="R88" s="95"/>
      <c r="S88" s="95"/>
      <c r="T88" s="95"/>
      <c r="U88" s="95"/>
      <c r="V88" s="95"/>
    </row>
    <row r="89" spans="1:22" x14ac:dyDescent="0.25">
      <c r="A89" s="2"/>
      <c r="B89" s="103"/>
      <c r="C89" s="5" t="s">
        <v>85</v>
      </c>
      <c r="D89" s="76">
        <v>24</v>
      </c>
      <c r="E89" s="77">
        <v>5</v>
      </c>
      <c r="F89" s="77">
        <v>17</v>
      </c>
      <c r="G89" s="78">
        <v>5</v>
      </c>
      <c r="H89" s="79">
        <f t="shared" si="1"/>
        <v>22</v>
      </c>
      <c r="I89" s="91">
        <v>1</v>
      </c>
      <c r="J89" s="91">
        <v>1</v>
      </c>
      <c r="K89" s="93">
        <v>24</v>
      </c>
      <c r="L89" s="93">
        <v>20</v>
      </c>
      <c r="M89" s="94"/>
      <c r="N89" s="94"/>
      <c r="O89" s="94"/>
      <c r="P89" s="95"/>
      <c r="Q89" s="95"/>
      <c r="R89" s="95"/>
      <c r="S89" s="95"/>
      <c r="T89" s="95"/>
      <c r="U89" s="95"/>
      <c r="V89" s="95"/>
    </row>
    <row r="90" spans="1:22" x14ac:dyDescent="0.25">
      <c r="A90" s="2"/>
      <c r="B90" s="103"/>
      <c r="C90" s="5" t="s">
        <v>86</v>
      </c>
      <c r="D90" s="76">
        <v>50</v>
      </c>
      <c r="E90" s="77">
        <v>10</v>
      </c>
      <c r="F90" s="77">
        <v>41</v>
      </c>
      <c r="G90" s="78">
        <v>10</v>
      </c>
      <c r="H90" s="79">
        <f t="shared" si="1"/>
        <v>51</v>
      </c>
      <c r="I90" s="91">
        <v>1</v>
      </c>
      <c r="J90" s="91">
        <v>1</v>
      </c>
      <c r="K90" s="93">
        <v>30</v>
      </c>
      <c r="L90" s="93">
        <v>50</v>
      </c>
      <c r="M90" s="94"/>
      <c r="N90" s="94"/>
      <c r="O90" s="94"/>
      <c r="P90" s="95"/>
      <c r="Q90" s="95"/>
      <c r="R90" s="95"/>
      <c r="S90" s="95"/>
      <c r="T90" s="95"/>
      <c r="U90" s="95"/>
      <c r="V90" s="95"/>
    </row>
    <row r="91" spans="1:22" x14ac:dyDescent="0.25">
      <c r="A91" s="2"/>
      <c r="B91" s="103"/>
      <c r="C91" s="5" t="s">
        <v>87</v>
      </c>
      <c r="D91" s="76">
        <v>25</v>
      </c>
      <c r="E91" s="77">
        <v>5</v>
      </c>
      <c r="F91" s="77">
        <v>24</v>
      </c>
      <c r="G91" s="78">
        <v>5</v>
      </c>
      <c r="H91" s="79">
        <f t="shared" si="1"/>
        <v>29</v>
      </c>
      <c r="I91" s="91">
        <v>1</v>
      </c>
      <c r="J91" s="91">
        <v>1</v>
      </c>
      <c r="K91" s="93">
        <v>15</v>
      </c>
      <c r="L91" s="93">
        <v>25</v>
      </c>
      <c r="M91" s="94"/>
      <c r="N91" s="94"/>
      <c r="O91" s="94"/>
      <c r="P91" s="95"/>
      <c r="Q91" s="95"/>
      <c r="R91" s="95"/>
      <c r="S91" s="95"/>
      <c r="T91" s="95"/>
      <c r="U91" s="95"/>
      <c r="V91" s="95"/>
    </row>
    <row r="92" spans="1:22" x14ac:dyDescent="0.25">
      <c r="A92" s="2"/>
      <c r="B92" s="102"/>
      <c r="C92" s="5" t="s">
        <v>88</v>
      </c>
      <c r="D92" s="76">
        <v>59</v>
      </c>
      <c r="E92" s="77">
        <v>10</v>
      </c>
      <c r="F92" s="77">
        <v>59</v>
      </c>
      <c r="G92" s="78">
        <v>10</v>
      </c>
      <c r="H92" s="79">
        <f t="shared" si="1"/>
        <v>69</v>
      </c>
      <c r="I92" s="85">
        <v>1</v>
      </c>
      <c r="J92" s="85">
        <v>1</v>
      </c>
      <c r="K92" s="87">
        <v>59</v>
      </c>
      <c r="L92" s="87">
        <v>65</v>
      </c>
      <c r="M92" s="88"/>
      <c r="N92" s="88"/>
      <c r="O92" s="88"/>
      <c r="P92" s="89"/>
      <c r="Q92" s="89"/>
      <c r="R92" s="89"/>
      <c r="S92" s="89"/>
      <c r="T92" s="89"/>
      <c r="U92" s="89"/>
      <c r="V92" s="89"/>
    </row>
    <row r="93" spans="1:22" x14ac:dyDescent="0.25">
      <c r="A93" s="2" t="s">
        <v>66</v>
      </c>
      <c r="B93" s="100" t="s">
        <v>89</v>
      </c>
      <c r="C93" s="5" t="s">
        <v>89</v>
      </c>
      <c r="D93" s="76">
        <v>87</v>
      </c>
      <c r="E93" s="77">
        <v>50</v>
      </c>
      <c r="F93" s="77">
        <v>71</v>
      </c>
      <c r="G93" s="78">
        <v>50</v>
      </c>
      <c r="H93" s="79">
        <f t="shared" si="1"/>
        <v>121</v>
      </c>
      <c r="I93" s="78">
        <v>1</v>
      </c>
      <c r="J93" s="78">
        <v>1</v>
      </c>
      <c r="K93" s="98">
        <v>35</v>
      </c>
      <c r="L93" s="98">
        <v>120</v>
      </c>
      <c r="M93" s="99"/>
      <c r="N93" s="99"/>
      <c r="O93" s="99"/>
      <c r="P93" s="12"/>
      <c r="Q93" s="12"/>
      <c r="R93" s="12"/>
      <c r="S93" s="12"/>
      <c r="T93" s="12"/>
      <c r="U93" s="12"/>
      <c r="V93" s="12"/>
    </row>
    <row r="94" spans="1:22" ht="15" customHeight="1" x14ac:dyDescent="0.25">
      <c r="A94" s="2" t="s">
        <v>66</v>
      </c>
      <c r="B94" s="101" t="s">
        <v>90</v>
      </c>
      <c r="C94" s="5" t="s">
        <v>90</v>
      </c>
      <c r="D94" s="76">
        <v>1410</v>
      </c>
      <c r="E94" s="77">
        <v>15</v>
      </c>
      <c r="F94" s="77">
        <v>1439</v>
      </c>
      <c r="G94" s="78">
        <v>100</v>
      </c>
      <c r="H94" s="79">
        <f t="shared" si="1"/>
        <v>1539</v>
      </c>
      <c r="I94" s="79">
        <v>1</v>
      </c>
      <c r="J94" s="79">
        <v>1</v>
      </c>
      <c r="K94" s="81">
        <v>1416</v>
      </c>
      <c r="L94" s="81">
        <v>1539</v>
      </c>
      <c r="M94" s="82"/>
      <c r="N94" s="82"/>
      <c r="O94" s="82"/>
      <c r="P94" s="83"/>
      <c r="Q94" s="83"/>
      <c r="R94" s="83"/>
      <c r="S94" s="83"/>
      <c r="T94" s="83"/>
      <c r="U94" s="83"/>
      <c r="V94" s="83"/>
    </row>
    <row r="95" spans="1:22" ht="15" customHeight="1" x14ac:dyDescent="0.25">
      <c r="A95" s="2"/>
      <c r="B95" s="103"/>
      <c r="C95" s="5" t="s">
        <v>91</v>
      </c>
      <c r="D95" s="76">
        <v>237</v>
      </c>
      <c r="E95" s="77">
        <v>145</v>
      </c>
      <c r="F95" s="77">
        <v>232</v>
      </c>
      <c r="G95" s="78">
        <v>50</v>
      </c>
      <c r="H95" s="79">
        <f t="shared" si="1"/>
        <v>282</v>
      </c>
      <c r="I95" s="91">
        <v>1</v>
      </c>
      <c r="J95" s="91">
        <v>1</v>
      </c>
      <c r="K95" s="93">
        <v>236</v>
      </c>
      <c r="L95" s="93">
        <v>282</v>
      </c>
      <c r="M95" s="94"/>
      <c r="N95" s="94"/>
      <c r="O95" s="94"/>
      <c r="P95" s="95"/>
      <c r="Q95" s="95"/>
      <c r="R95" s="95"/>
      <c r="S95" s="95"/>
      <c r="T95" s="95"/>
      <c r="U95" s="95"/>
      <c r="V95" s="95"/>
    </row>
    <row r="96" spans="1:22" ht="15" customHeight="1" x14ac:dyDescent="0.25">
      <c r="A96" s="2"/>
      <c r="B96" s="103"/>
      <c r="C96" s="5" t="s">
        <v>92</v>
      </c>
      <c r="D96" s="76">
        <v>51</v>
      </c>
      <c r="E96" s="77">
        <v>10</v>
      </c>
      <c r="F96" s="77">
        <v>48</v>
      </c>
      <c r="G96" s="78">
        <v>10</v>
      </c>
      <c r="H96" s="79">
        <f t="shared" si="1"/>
        <v>58</v>
      </c>
      <c r="I96" s="91">
        <v>1</v>
      </c>
      <c r="J96" s="91">
        <v>1</v>
      </c>
      <c r="K96" s="93">
        <v>45</v>
      </c>
      <c r="L96" s="93">
        <v>58</v>
      </c>
      <c r="M96" s="94"/>
      <c r="N96" s="94"/>
      <c r="O96" s="94"/>
      <c r="P96" s="95"/>
      <c r="Q96" s="95"/>
      <c r="R96" s="95"/>
      <c r="S96" s="95"/>
      <c r="T96" s="95"/>
      <c r="U96" s="95"/>
      <c r="V96" s="95"/>
    </row>
    <row r="97" spans="1:22" ht="15" customHeight="1" x14ac:dyDescent="0.25">
      <c r="A97" s="2"/>
      <c r="B97" s="103"/>
      <c r="C97" s="5" t="s">
        <v>93</v>
      </c>
      <c r="D97" s="76">
        <v>114</v>
      </c>
      <c r="E97" s="77">
        <v>15</v>
      </c>
      <c r="F97" s="77">
        <v>94</v>
      </c>
      <c r="G97" s="78">
        <v>15</v>
      </c>
      <c r="H97" s="79">
        <f t="shared" si="1"/>
        <v>109</v>
      </c>
      <c r="I97" s="91">
        <v>1</v>
      </c>
      <c r="J97" s="91">
        <v>1</v>
      </c>
      <c r="K97" s="93">
        <v>84</v>
      </c>
      <c r="L97" s="93">
        <v>109</v>
      </c>
      <c r="M97" s="94"/>
      <c r="N97" s="94"/>
      <c r="O97" s="94"/>
      <c r="P97" s="95"/>
      <c r="Q97" s="95"/>
      <c r="R97" s="95"/>
      <c r="S97" s="95"/>
      <c r="T97" s="95"/>
      <c r="U97" s="95"/>
      <c r="V97" s="95"/>
    </row>
    <row r="98" spans="1:22" ht="15" customHeight="1" x14ac:dyDescent="0.25">
      <c r="A98" s="2"/>
      <c r="B98" s="102"/>
      <c r="C98" s="5" t="s">
        <v>94</v>
      </c>
      <c r="D98" s="76">
        <v>33</v>
      </c>
      <c r="E98" s="77">
        <v>10</v>
      </c>
      <c r="F98" s="77">
        <v>22</v>
      </c>
      <c r="G98" s="78">
        <v>20</v>
      </c>
      <c r="H98" s="79">
        <f t="shared" si="1"/>
        <v>42</v>
      </c>
      <c r="I98" s="85">
        <v>1</v>
      </c>
      <c r="J98" s="85">
        <v>1</v>
      </c>
      <c r="K98" s="87">
        <v>32</v>
      </c>
      <c r="L98" s="87">
        <v>42</v>
      </c>
      <c r="M98" s="88"/>
      <c r="N98" s="88"/>
      <c r="O98" s="88"/>
      <c r="P98" s="89"/>
      <c r="Q98" s="89"/>
      <c r="R98" s="89"/>
      <c r="S98" s="89"/>
      <c r="T98" s="89"/>
      <c r="U98" s="89"/>
      <c r="V98" s="89"/>
    </row>
    <row r="99" spans="1:22" x14ac:dyDescent="0.25">
      <c r="A99" s="2" t="s">
        <v>95</v>
      </c>
      <c r="B99" s="100" t="s">
        <v>96</v>
      </c>
      <c r="C99" s="5" t="s">
        <v>96</v>
      </c>
      <c r="D99" s="76">
        <v>648</v>
      </c>
      <c r="E99" s="77">
        <v>120</v>
      </c>
      <c r="F99" s="77">
        <v>637</v>
      </c>
      <c r="G99" s="78">
        <v>24</v>
      </c>
      <c r="H99" s="79">
        <f t="shared" si="1"/>
        <v>661</v>
      </c>
      <c r="I99" s="78">
        <v>1</v>
      </c>
      <c r="J99" s="78">
        <v>1</v>
      </c>
      <c r="K99" s="98">
        <v>654</v>
      </c>
      <c r="L99" s="98">
        <v>661</v>
      </c>
      <c r="M99" s="99"/>
      <c r="N99" s="99"/>
      <c r="O99" s="99"/>
      <c r="P99" s="12"/>
      <c r="Q99" s="12"/>
      <c r="R99" s="12"/>
      <c r="S99" s="12"/>
      <c r="T99" s="12"/>
      <c r="U99" s="12"/>
      <c r="V99" s="12"/>
    </row>
    <row r="100" spans="1:22" x14ac:dyDescent="0.25">
      <c r="A100" s="2" t="s">
        <v>66</v>
      </c>
      <c r="B100" s="100" t="s">
        <v>97</v>
      </c>
      <c r="C100" s="5" t="s">
        <v>97</v>
      </c>
      <c r="D100" s="76">
        <v>359</v>
      </c>
      <c r="E100" s="77">
        <v>55</v>
      </c>
      <c r="F100" s="77">
        <v>273</v>
      </c>
      <c r="G100" s="78">
        <v>50</v>
      </c>
      <c r="H100" s="79">
        <f t="shared" si="1"/>
        <v>323</v>
      </c>
      <c r="I100" s="78">
        <v>1</v>
      </c>
      <c r="J100" s="78">
        <v>1</v>
      </c>
      <c r="K100" s="98">
        <v>353</v>
      </c>
      <c r="L100" s="98">
        <v>300</v>
      </c>
      <c r="M100" s="99"/>
      <c r="N100" s="99"/>
      <c r="O100" s="99"/>
      <c r="P100" s="12"/>
      <c r="Q100" s="12"/>
      <c r="R100" s="12"/>
      <c r="S100" s="12"/>
      <c r="T100" s="12"/>
      <c r="U100" s="12"/>
      <c r="V100" s="12"/>
    </row>
    <row r="101" spans="1:22" x14ac:dyDescent="0.25">
      <c r="A101" s="2" t="s">
        <v>66</v>
      </c>
      <c r="B101" s="101" t="s">
        <v>98</v>
      </c>
      <c r="C101" s="5" t="s">
        <v>98</v>
      </c>
      <c r="D101" s="76">
        <v>573</v>
      </c>
      <c r="E101" s="77">
        <v>120</v>
      </c>
      <c r="F101" s="77">
        <v>569</v>
      </c>
      <c r="G101" s="78">
        <v>120</v>
      </c>
      <c r="H101" s="79">
        <f t="shared" si="1"/>
        <v>689</v>
      </c>
      <c r="I101" s="79">
        <v>1</v>
      </c>
      <c r="J101" s="79">
        <v>1</v>
      </c>
      <c r="K101" s="81">
        <v>540</v>
      </c>
      <c r="L101" s="81">
        <v>580</v>
      </c>
      <c r="M101" s="82"/>
      <c r="N101" s="82"/>
      <c r="O101" s="82"/>
      <c r="P101" s="83"/>
      <c r="Q101" s="83"/>
      <c r="R101" s="83"/>
      <c r="S101" s="83"/>
      <c r="T101" s="83"/>
      <c r="U101" s="83"/>
      <c r="V101" s="83"/>
    </row>
    <row r="102" spans="1:22" x14ac:dyDescent="0.25">
      <c r="A102" s="2"/>
      <c r="B102" s="103"/>
      <c r="C102" s="5" t="s">
        <v>99</v>
      </c>
      <c r="D102" s="76">
        <v>30</v>
      </c>
      <c r="E102" s="77">
        <v>55</v>
      </c>
      <c r="F102" s="77">
        <v>26</v>
      </c>
      <c r="G102" s="78">
        <v>25</v>
      </c>
      <c r="H102" s="79">
        <f t="shared" si="1"/>
        <v>51</v>
      </c>
      <c r="I102" s="91">
        <v>1</v>
      </c>
      <c r="J102" s="91">
        <v>1</v>
      </c>
      <c r="K102" s="93">
        <v>30</v>
      </c>
      <c r="L102" s="93">
        <v>50</v>
      </c>
      <c r="M102" s="94"/>
      <c r="N102" s="94"/>
      <c r="O102" s="94"/>
      <c r="P102" s="95"/>
      <c r="Q102" s="95"/>
      <c r="R102" s="95"/>
      <c r="S102" s="95"/>
      <c r="T102" s="95"/>
      <c r="U102" s="95"/>
      <c r="V102" s="95"/>
    </row>
    <row r="103" spans="1:22" x14ac:dyDescent="0.25">
      <c r="A103" s="2"/>
      <c r="B103" s="103"/>
      <c r="C103" s="5" t="s">
        <v>100</v>
      </c>
      <c r="D103" s="76">
        <v>2</v>
      </c>
      <c r="E103" s="77">
        <v>30</v>
      </c>
      <c r="F103" s="77">
        <v>0</v>
      </c>
      <c r="G103" s="78">
        <v>30</v>
      </c>
      <c r="H103" s="79">
        <f t="shared" si="1"/>
        <v>30</v>
      </c>
      <c r="I103" s="91">
        <v>1</v>
      </c>
      <c r="J103" s="91"/>
      <c r="K103" s="93">
        <v>0</v>
      </c>
      <c r="L103" s="93">
        <v>0</v>
      </c>
      <c r="M103" s="94"/>
      <c r="N103" s="94"/>
      <c r="O103" s="94"/>
      <c r="P103" s="95"/>
      <c r="Q103" s="95"/>
      <c r="R103" s="95"/>
      <c r="S103" s="95"/>
      <c r="T103" s="95"/>
      <c r="U103" s="95"/>
      <c r="V103" s="95"/>
    </row>
    <row r="104" spans="1:22" x14ac:dyDescent="0.25">
      <c r="A104" s="2"/>
      <c r="B104" s="102"/>
      <c r="C104" s="5" t="s">
        <v>101</v>
      </c>
      <c r="D104" s="76">
        <v>26</v>
      </c>
      <c r="E104" s="77">
        <v>0</v>
      </c>
      <c r="F104" s="77">
        <v>36</v>
      </c>
      <c r="G104" s="78">
        <v>0</v>
      </c>
      <c r="H104" s="79">
        <f t="shared" si="1"/>
        <v>36</v>
      </c>
      <c r="I104" s="85">
        <v>1</v>
      </c>
      <c r="J104" s="85">
        <v>1</v>
      </c>
      <c r="K104" s="87">
        <v>26</v>
      </c>
      <c r="L104" s="87">
        <v>36</v>
      </c>
      <c r="M104" s="88"/>
      <c r="N104" s="88"/>
      <c r="O104" s="88"/>
      <c r="P104" s="89"/>
      <c r="Q104" s="89"/>
      <c r="R104" s="89"/>
      <c r="S104" s="89"/>
      <c r="T104" s="89"/>
      <c r="U104" s="89"/>
      <c r="V104" s="89"/>
    </row>
    <row r="105" spans="1:22" x14ac:dyDescent="0.25">
      <c r="A105" s="2" t="s">
        <v>66</v>
      </c>
      <c r="B105" s="101" t="s">
        <v>102</v>
      </c>
      <c r="C105" s="5" t="s">
        <v>102</v>
      </c>
      <c r="D105" s="76">
        <v>47</v>
      </c>
      <c r="E105" s="77">
        <v>15</v>
      </c>
      <c r="F105" s="77">
        <v>25</v>
      </c>
      <c r="G105" s="78">
        <v>15</v>
      </c>
      <c r="H105" s="79">
        <f t="shared" si="1"/>
        <v>40</v>
      </c>
      <c r="I105" s="79">
        <v>1</v>
      </c>
      <c r="J105" s="79">
        <v>1</v>
      </c>
      <c r="K105" s="81">
        <v>47</v>
      </c>
      <c r="L105" s="81">
        <v>30</v>
      </c>
      <c r="M105" s="82"/>
      <c r="N105" s="82"/>
      <c r="O105" s="82"/>
      <c r="P105" s="83"/>
      <c r="Q105" s="83"/>
      <c r="R105" s="83"/>
      <c r="S105" s="83"/>
      <c r="T105" s="83"/>
      <c r="U105" s="83"/>
      <c r="V105" s="83"/>
    </row>
    <row r="106" spans="1:22" x14ac:dyDescent="0.25">
      <c r="A106" s="2"/>
      <c r="B106" s="102"/>
      <c r="C106" s="5" t="s">
        <v>103</v>
      </c>
      <c r="D106" s="76">
        <v>6</v>
      </c>
      <c r="E106" s="77">
        <v>5</v>
      </c>
      <c r="F106" s="77">
        <v>2</v>
      </c>
      <c r="G106" s="78">
        <v>5</v>
      </c>
      <c r="H106" s="79">
        <f t="shared" si="1"/>
        <v>7</v>
      </c>
      <c r="I106" s="85">
        <v>1</v>
      </c>
      <c r="J106" s="85">
        <v>1</v>
      </c>
      <c r="K106" s="87">
        <v>0</v>
      </c>
      <c r="L106" s="87">
        <v>0</v>
      </c>
      <c r="M106" s="88"/>
      <c r="N106" s="88"/>
      <c r="O106" s="88"/>
      <c r="P106" s="89"/>
      <c r="Q106" s="89"/>
      <c r="R106" s="89"/>
      <c r="S106" s="89"/>
      <c r="T106" s="89"/>
      <c r="U106" s="89"/>
      <c r="V106" s="89"/>
    </row>
    <row r="107" spans="1:22" x14ac:dyDescent="0.25">
      <c r="A107" s="2" t="s">
        <v>66</v>
      </c>
      <c r="B107" s="100" t="s">
        <v>104</v>
      </c>
      <c r="C107" s="5" t="s">
        <v>104</v>
      </c>
      <c r="D107" s="76">
        <v>102</v>
      </c>
      <c r="E107" s="77">
        <v>50</v>
      </c>
      <c r="F107" s="77">
        <v>115</v>
      </c>
      <c r="G107" s="78">
        <v>35</v>
      </c>
      <c r="H107" s="79">
        <f t="shared" si="1"/>
        <v>150</v>
      </c>
      <c r="I107" s="78">
        <v>1</v>
      </c>
      <c r="J107" s="78">
        <v>1</v>
      </c>
      <c r="K107" s="98">
        <v>0</v>
      </c>
      <c r="L107" s="98">
        <v>150</v>
      </c>
      <c r="M107" s="99"/>
      <c r="N107" s="99"/>
      <c r="O107" s="99"/>
      <c r="P107" s="12"/>
      <c r="Q107" s="12"/>
      <c r="R107" s="12"/>
      <c r="S107" s="12"/>
      <c r="T107" s="12"/>
      <c r="U107" s="12"/>
      <c r="V107" s="12"/>
    </row>
    <row r="108" spans="1:22" x14ac:dyDescent="0.25">
      <c r="A108" s="2" t="s">
        <v>66</v>
      </c>
      <c r="B108" s="101" t="s">
        <v>105</v>
      </c>
      <c r="C108" s="5" t="s">
        <v>105</v>
      </c>
      <c r="D108" s="76">
        <v>4220</v>
      </c>
      <c r="E108" s="77">
        <v>293</v>
      </c>
      <c r="F108" s="77">
        <v>3933</v>
      </c>
      <c r="G108" s="78">
        <v>310</v>
      </c>
      <c r="H108" s="79">
        <f t="shared" si="1"/>
        <v>4243</v>
      </c>
      <c r="I108" s="79">
        <v>1</v>
      </c>
      <c r="J108" s="79">
        <v>1</v>
      </c>
      <c r="K108" s="81">
        <v>3752</v>
      </c>
      <c r="L108" s="81">
        <v>3538</v>
      </c>
      <c r="M108" s="82"/>
      <c r="N108" s="82"/>
      <c r="O108" s="82"/>
      <c r="P108" s="83"/>
      <c r="Q108" s="83"/>
      <c r="R108" s="83"/>
      <c r="S108" s="83"/>
      <c r="T108" s="83"/>
      <c r="U108" s="83"/>
      <c r="V108" s="83"/>
    </row>
    <row r="109" spans="1:22" x14ac:dyDescent="0.25">
      <c r="A109" s="2"/>
      <c r="B109" s="103"/>
      <c r="C109" s="5" t="s">
        <v>106</v>
      </c>
      <c r="D109" s="76">
        <v>66</v>
      </c>
      <c r="E109" s="77">
        <v>48</v>
      </c>
      <c r="F109" s="77">
        <v>61</v>
      </c>
      <c r="G109" s="78">
        <v>50</v>
      </c>
      <c r="H109" s="79">
        <f t="shared" si="1"/>
        <v>111</v>
      </c>
      <c r="I109" s="91">
        <v>1</v>
      </c>
      <c r="J109" s="91">
        <v>1</v>
      </c>
      <c r="K109" s="93">
        <v>66</v>
      </c>
      <c r="L109" s="93">
        <v>102</v>
      </c>
      <c r="M109" s="94"/>
      <c r="N109" s="94"/>
      <c r="O109" s="94"/>
      <c r="P109" s="95"/>
      <c r="Q109" s="95"/>
      <c r="R109" s="95"/>
      <c r="S109" s="95"/>
      <c r="T109" s="95"/>
      <c r="U109" s="95"/>
      <c r="V109" s="95"/>
    </row>
    <row r="110" spans="1:22" x14ac:dyDescent="0.25">
      <c r="A110" s="2"/>
      <c r="B110" s="103"/>
      <c r="C110" s="5" t="s">
        <v>107</v>
      </c>
      <c r="D110" s="76">
        <v>18</v>
      </c>
      <c r="E110" s="77">
        <v>5</v>
      </c>
      <c r="F110" s="77">
        <v>20</v>
      </c>
      <c r="G110" s="78">
        <v>5</v>
      </c>
      <c r="H110" s="79">
        <f t="shared" si="1"/>
        <v>25</v>
      </c>
      <c r="I110" s="91">
        <v>1</v>
      </c>
      <c r="J110" s="91"/>
      <c r="K110" s="93">
        <v>0</v>
      </c>
      <c r="L110" s="93">
        <v>0</v>
      </c>
      <c r="M110" s="94"/>
      <c r="N110" s="94"/>
      <c r="O110" s="94"/>
      <c r="P110" s="95"/>
      <c r="Q110" s="95"/>
      <c r="R110" s="95"/>
      <c r="S110" s="95"/>
      <c r="T110" s="95"/>
      <c r="U110" s="95"/>
      <c r="V110" s="95"/>
    </row>
    <row r="111" spans="1:22" x14ac:dyDescent="0.25">
      <c r="A111" s="2"/>
      <c r="B111" s="103"/>
      <c r="C111" s="5" t="s">
        <v>108</v>
      </c>
      <c r="D111" s="76">
        <v>92</v>
      </c>
      <c r="E111" s="77">
        <v>20</v>
      </c>
      <c r="F111" s="77">
        <v>83</v>
      </c>
      <c r="G111" s="78">
        <v>20</v>
      </c>
      <c r="H111" s="79">
        <f t="shared" si="1"/>
        <v>103</v>
      </c>
      <c r="I111" s="91">
        <v>1</v>
      </c>
      <c r="J111" s="91">
        <v>1</v>
      </c>
      <c r="K111" s="93">
        <v>90</v>
      </c>
      <c r="L111" s="93">
        <v>99</v>
      </c>
      <c r="M111" s="94"/>
      <c r="N111" s="94"/>
      <c r="O111" s="94"/>
      <c r="P111" s="95"/>
      <c r="Q111" s="95"/>
      <c r="R111" s="95"/>
      <c r="S111" s="95"/>
      <c r="T111" s="95"/>
      <c r="U111" s="95"/>
      <c r="V111" s="95"/>
    </row>
    <row r="112" spans="1:22" x14ac:dyDescent="0.25">
      <c r="A112" s="2"/>
      <c r="B112" s="103"/>
      <c r="C112" s="5" t="s">
        <v>109</v>
      </c>
      <c r="D112" s="76">
        <v>52</v>
      </c>
      <c r="E112" s="77">
        <v>0</v>
      </c>
      <c r="F112" s="77">
        <v>45</v>
      </c>
      <c r="G112" s="78">
        <v>5</v>
      </c>
      <c r="H112" s="79">
        <f t="shared" si="1"/>
        <v>50</v>
      </c>
      <c r="I112" s="91">
        <v>1</v>
      </c>
      <c r="J112" s="91">
        <v>1</v>
      </c>
      <c r="K112" s="93">
        <v>50</v>
      </c>
      <c r="L112" s="93">
        <v>50</v>
      </c>
      <c r="M112" s="94"/>
      <c r="N112" s="94"/>
      <c r="O112" s="94"/>
      <c r="P112" s="95"/>
      <c r="Q112" s="95"/>
      <c r="R112" s="95"/>
      <c r="S112" s="95"/>
      <c r="T112" s="95"/>
      <c r="U112" s="95"/>
      <c r="V112" s="95"/>
    </row>
    <row r="113" spans="1:22" x14ac:dyDescent="0.25">
      <c r="A113" s="2"/>
      <c r="B113" s="103"/>
      <c r="C113" s="5" t="s">
        <v>15</v>
      </c>
      <c r="D113" s="76">
        <v>27</v>
      </c>
      <c r="E113" s="77">
        <v>30</v>
      </c>
      <c r="F113" s="77">
        <v>15</v>
      </c>
      <c r="G113" s="78">
        <v>30</v>
      </c>
      <c r="H113" s="79">
        <f t="shared" si="1"/>
        <v>45</v>
      </c>
      <c r="I113" s="91">
        <v>1</v>
      </c>
      <c r="J113" s="91"/>
      <c r="K113" s="93">
        <v>0</v>
      </c>
      <c r="L113" s="93">
        <v>0</v>
      </c>
      <c r="M113" s="94"/>
      <c r="N113" s="94"/>
      <c r="O113" s="94"/>
      <c r="P113" s="95"/>
      <c r="Q113" s="95"/>
      <c r="R113" s="95"/>
      <c r="S113" s="95"/>
      <c r="T113" s="95"/>
      <c r="U113" s="95"/>
      <c r="V113" s="95"/>
    </row>
    <row r="114" spans="1:22" ht="15" customHeight="1" x14ac:dyDescent="0.25">
      <c r="A114" s="2"/>
      <c r="B114" s="103"/>
      <c r="C114" s="5" t="s">
        <v>110</v>
      </c>
      <c r="D114" s="76">
        <v>67</v>
      </c>
      <c r="E114" s="77">
        <v>118</v>
      </c>
      <c r="F114" s="77">
        <v>71</v>
      </c>
      <c r="G114" s="78">
        <v>100</v>
      </c>
      <c r="H114" s="79">
        <f t="shared" si="1"/>
        <v>171</v>
      </c>
      <c r="I114" s="91">
        <v>1</v>
      </c>
      <c r="J114" s="91">
        <v>1</v>
      </c>
      <c r="K114" s="93">
        <v>0</v>
      </c>
      <c r="L114" s="93">
        <v>141</v>
      </c>
      <c r="M114" s="94"/>
      <c r="N114" s="94"/>
      <c r="O114" s="94"/>
      <c r="P114" s="95"/>
      <c r="Q114" s="95"/>
      <c r="R114" s="95"/>
      <c r="S114" s="95"/>
      <c r="T114" s="95"/>
      <c r="U114" s="95"/>
      <c r="V114" s="95"/>
    </row>
    <row r="115" spans="1:22" ht="15" customHeight="1" x14ac:dyDescent="0.25">
      <c r="A115" s="2"/>
      <c r="B115" s="102"/>
      <c r="C115" s="5" t="s">
        <v>111</v>
      </c>
      <c r="D115" s="76">
        <v>163</v>
      </c>
      <c r="E115" s="77">
        <v>52</v>
      </c>
      <c r="F115" s="77">
        <v>149</v>
      </c>
      <c r="G115" s="78">
        <v>50</v>
      </c>
      <c r="H115" s="79">
        <f t="shared" si="1"/>
        <v>199</v>
      </c>
      <c r="I115" s="85">
        <v>1</v>
      </c>
      <c r="J115" s="85">
        <v>1</v>
      </c>
      <c r="K115" s="87">
        <v>0</v>
      </c>
      <c r="L115" s="87">
        <v>189</v>
      </c>
      <c r="M115" s="88"/>
      <c r="N115" s="88"/>
      <c r="O115" s="88"/>
      <c r="P115" s="89"/>
      <c r="Q115" s="89"/>
      <c r="R115" s="89"/>
      <c r="S115" s="89"/>
      <c r="T115" s="89"/>
      <c r="U115" s="89"/>
      <c r="V115" s="89"/>
    </row>
    <row r="116" spans="1:22" ht="15" customHeight="1" x14ac:dyDescent="0.25">
      <c r="A116" s="2" t="s">
        <v>66</v>
      </c>
      <c r="B116" s="101" t="s">
        <v>112</v>
      </c>
      <c r="C116" s="5" t="s">
        <v>112</v>
      </c>
      <c r="D116" s="76">
        <v>701</v>
      </c>
      <c r="E116" s="77">
        <v>80</v>
      </c>
      <c r="F116" s="77">
        <v>680</v>
      </c>
      <c r="G116" s="78">
        <v>65</v>
      </c>
      <c r="H116" s="79">
        <f t="shared" si="1"/>
        <v>745</v>
      </c>
      <c r="I116" s="79">
        <v>1</v>
      </c>
      <c r="J116" s="79">
        <v>1</v>
      </c>
      <c r="K116" s="81">
        <v>697</v>
      </c>
      <c r="L116" s="81">
        <v>730</v>
      </c>
      <c r="M116" s="82"/>
      <c r="N116" s="82"/>
      <c r="O116" s="82"/>
      <c r="P116" s="83"/>
      <c r="Q116" s="83"/>
      <c r="R116" s="83"/>
      <c r="S116" s="83"/>
      <c r="T116" s="83"/>
      <c r="U116" s="83"/>
      <c r="V116" s="83"/>
    </row>
    <row r="117" spans="1:22" ht="15" customHeight="1" x14ac:dyDescent="0.25">
      <c r="A117" s="2"/>
      <c r="B117" s="102"/>
      <c r="C117" s="5" t="s">
        <v>15</v>
      </c>
      <c r="D117" s="76">
        <v>14</v>
      </c>
      <c r="E117" s="77">
        <v>15</v>
      </c>
      <c r="F117" s="77">
        <v>10</v>
      </c>
      <c r="G117" s="78">
        <v>15</v>
      </c>
      <c r="H117" s="79">
        <f t="shared" si="1"/>
        <v>25</v>
      </c>
      <c r="I117" s="85">
        <v>1</v>
      </c>
      <c r="J117" s="85"/>
      <c r="K117" s="87">
        <v>0</v>
      </c>
      <c r="L117" s="87">
        <v>0</v>
      </c>
      <c r="M117" s="88"/>
      <c r="N117" s="88"/>
      <c r="O117" s="88"/>
      <c r="P117" s="89"/>
      <c r="Q117" s="89"/>
      <c r="R117" s="89"/>
      <c r="S117" s="89"/>
      <c r="T117" s="89"/>
      <c r="U117" s="89"/>
      <c r="V117" s="89"/>
    </row>
    <row r="118" spans="1:22" x14ac:dyDescent="0.25">
      <c r="A118" s="2" t="s">
        <v>66</v>
      </c>
      <c r="B118" s="100" t="s">
        <v>113</v>
      </c>
      <c r="C118" s="5" t="s">
        <v>113</v>
      </c>
      <c r="D118" s="76">
        <v>247</v>
      </c>
      <c r="E118" s="77">
        <v>39</v>
      </c>
      <c r="F118" s="77">
        <v>226</v>
      </c>
      <c r="G118" s="78">
        <v>54</v>
      </c>
      <c r="H118" s="79">
        <f t="shared" si="1"/>
        <v>280</v>
      </c>
      <c r="I118" s="78">
        <v>1</v>
      </c>
      <c r="J118" s="78">
        <v>1</v>
      </c>
      <c r="K118" s="98">
        <v>200</v>
      </c>
      <c r="L118" s="98">
        <v>250</v>
      </c>
      <c r="M118" s="99"/>
      <c r="N118" s="99"/>
      <c r="O118" s="99"/>
      <c r="P118" s="12"/>
      <c r="Q118" s="12"/>
      <c r="R118" s="12"/>
      <c r="S118" s="12"/>
      <c r="T118" s="12"/>
      <c r="U118" s="12"/>
      <c r="V118" s="12"/>
    </row>
    <row r="119" spans="1:22" x14ac:dyDescent="0.25">
      <c r="A119" s="2" t="s">
        <v>66</v>
      </c>
      <c r="B119" s="101" t="s">
        <v>114</v>
      </c>
      <c r="C119" s="5" t="s">
        <v>114</v>
      </c>
      <c r="D119" s="76">
        <v>98</v>
      </c>
      <c r="E119" s="77">
        <v>15</v>
      </c>
      <c r="F119" s="77">
        <v>85</v>
      </c>
      <c r="G119" s="78">
        <v>20</v>
      </c>
      <c r="H119" s="79">
        <f t="shared" si="1"/>
        <v>105</v>
      </c>
      <c r="I119" s="79">
        <v>1</v>
      </c>
      <c r="J119" s="79">
        <v>1</v>
      </c>
      <c r="K119" s="81">
        <v>94</v>
      </c>
      <c r="L119" s="81">
        <v>100</v>
      </c>
      <c r="M119" s="82"/>
      <c r="N119" s="82"/>
      <c r="O119" s="82"/>
      <c r="P119" s="83"/>
      <c r="Q119" s="83"/>
      <c r="R119" s="83"/>
      <c r="S119" s="83"/>
      <c r="T119" s="83"/>
      <c r="U119" s="83"/>
      <c r="V119" s="83"/>
    </row>
    <row r="120" spans="1:22" x14ac:dyDescent="0.25">
      <c r="A120" s="2"/>
      <c r="B120" s="103"/>
      <c r="C120" s="5" t="s">
        <v>115</v>
      </c>
      <c r="D120" s="76">
        <v>13</v>
      </c>
      <c r="E120" s="77">
        <v>10</v>
      </c>
      <c r="F120" s="77">
        <v>13</v>
      </c>
      <c r="G120" s="78">
        <v>10</v>
      </c>
      <c r="H120" s="79">
        <f t="shared" si="1"/>
        <v>23</v>
      </c>
      <c r="I120" s="91">
        <v>1</v>
      </c>
      <c r="J120" s="91">
        <v>1</v>
      </c>
      <c r="K120" s="93">
        <v>13</v>
      </c>
      <c r="L120" s="93">
        <v>13</v>
      </c>
      <c r="M120" s="94"/>
      <c r="N120" s="94"/>
      <c r="O120" s="94"/>
      <c r="P120" s="95"/>
      <c r="Q120" s="95"/>
      <c r="R120" s="95"/>
      <c r="S120" s="95"/>
      <c r="T120" s="95"/>
      <c r="U120" s="95"/>
      <c r="V120" s="95"/>
    </row>
    <row r="121" spans="1:22" x14ac:dyDescent="0.25">
      <c r="A121" s="2"/>
      <c r="B121" s="103"/>
      <c r="C121" s="5" t="s">
        <v>116</v>
      </c>
      <c r="D121" s="76">
        <v>4</v>
      </c>
      <c r="E121" s="77">
        <v>20</v>
      </c>
      <c r="F121" s="77">
        <v>4</v>
      </c>
      <c r="G121" s="78">
        <v>20</v>
      </c>
      <c r="H121" s="79">
        <f t="shared" si="1"/>
        <v>24</v>
      </c>
      <c r="I121" s="91">
        <v>1</v>
      </c>
      <c r="J121" s="91"/>
      <c r="K121" s="93">
        <v>0</v>
      </c>
      <c r="L121" s="93">
        <v>0</v>
      </c>
      <c r="M121" s="94"/>
      <c r="N121" s="94"/>
      <c r="O121" s="94"/>
      <c r="P121" s="95"/>
      <c r="Q121" s="95"/>
      <c r="R121" s="95"/>
      <c r="S121" s="95"/>
      <c r="T121" s="95"/>
      <c r="U121" s="95"/>
      <c r="V121" s="95"/>
    </row>
    <row r="122" spans="1:22" x14ac:dyDescent="0.25">
      <c r="A122" s="2"/>
      <c r="B122" s="103"/>
      <c r="C122" s="5" t="s">
        <v>117</v>
      </c>
      <c r="D122" s="76">
        <v>7</v>
      </c>
      <c r="E122" s="77">
        <v>15</v>
      </c>
      <c r="F122" s="77">
        <v>7</v>
      </c>
      <c r="G122" s="78">
        <v>15</v>
      </c>
      <c r="H122" s="79">
        <f t="shared" si="1"/>
        <v>22</v>
      </c>
      <c r="I122" s="91">
        <v>1</v>
      </c>
      <c r="J122" s="91">
        <v>1</v>
      </c>
      <c r="K122" s="93">
        <v>6</v>
      </c>
      <c r="L122" s="93">
        <v>20</v>
      </c>
      <c r="M122" s="94"/>
      <c r="N122" s="94"/>
      <c r="O122" s="94"/>
      <c r="P122" s="95"/>
      <c r="Q122" s="95"/>
      <c r="R122" s="95"/>
      <c r="S122" s="95"/>
      <c r="T122" s="95"/>
      <c r="U122" s="95"/>
      <c r="V122" s="95"/>
    </row>
    <row r="123" spans="1:22" x14ac:dyDescent="0.25">
      <c r="A123" s="2"/>
      <c r="B123" s="102"/>
      <c r="C123" s="5" t="s">
        <v>118</v>
      </c>
      <c r="D123" s="76">
        <v>44</v>
      </c>
      <c r="E123" s="77">
        <v>20</v>
      </c>
      <c r="F123" s="77">
        <v>40</v>
      </c>
      <c r="G123" s="78">
        <v>20</v>
      </c>
      <c r="H123" s="79">
        <f t="shared" si="1"/>
        <v>60</v>
      </c>
      <c r="I123" s="85">
        <v>1</v>
      </c>
      <c r="J123" s="85"/>
      <c r="K123" s="87">
        <v>0</v>
      </c>
      <c r="L123" s="87">
        <v>0</v>
      </c>
      <c r="M123" s="88"/>
      <c r="N123" s="88"/>
      <c r="O123" s="88"/>
      <c r="P123" s="89"/>
      <c r="Q123" s="89"/>
      <c r="R123" s="89"/>
      <c r="S123" s="89"/>
      <c r="T123" s="89"/>
      <c r="U123" s="89"/>
      <c r="V123" s="89"/>
    </row>
    <row r="124" spans="1:22" x14ac:dyDescent="0.25">
      <c r="A124" s="2" t="s">
        <v>66</v>
      </c>
      <c r="B124" s="100" t="s">
        <v>119</v>
      </c>
      <c r="C124" s="5" t="s">
        <v>119</v>
      </c>
      <c r="D124" s="76">
        <v>96</v>
      </c>
      <c r="E124" s="77">
        <v>39</v>
      </c>
      <c r="F124" s="77">
        <v>92</v>
      </c>
      <c r="G124" s="78">
        <v>39</v>
      </c>
      <c r="H124" s="79">
        <f t="shared" si="1"/>
        <v>131</v>
      </c>
      <c r="I124" s="78">
        <v>1</v>
      </c>
      <c r="J124" s="78">
        <v>1</v>
      </c>
      <c r="K124" s="98">
        <v>80</v>
      </c>
      <c r="L124" s="98">
        <v>130</v>
      </c>
      <c r="M124" s="99"/>
      <c r="N124" s="99"/>
      <c r="O124" s="99"/>
      <c r="P124" s="12"/>
      <c r="Q124" s="12"/>
      <c r="R124" s="12"/>
      <c r="S124" s="12"/>
      <c r="T124" s="12"/>
      <c r="U124" s="12"/>
      <c r="V124" s="12"/>
    </row>
    <row r="125" spans="1:22" x14ac:dyDescent="0.25">
      <c r="A125" s="2" t="s">
        <v>66</v>
      </c>
      <c r="B125" s="101" t="s">
        <v>120</v>
      </c>
      <c r="C125" s="5" t="s">
        <v>121</v>
      </c>
      <c r="D125" s="76">
        <v>25</v>
      </c>
      <c r="E125" s="77">
        <v>110</v>
      </c>
      <c r="F125" s="77">
        <v>15</v>
      </c>
      <c r="G125" s="78">
        <v>32</v>
      </c>
      <c r="H125" s="79">
        <f t="shared" si="1"/>
        <v>47</v>
      </c>
      <c r="I125" s="79">
        <v>1</v>
      </c>
      <c r="J125" s="79">
        <v>1</v>
      </c>
      <c r="K125" s="81">
        <v>19</v>
      </c>
      <c r="L125" s="81">
        <v>47</v>
      </c>
      <c r="M125" s="82"/>
      <c r="N125" s="82"/>
      <c r="O125" s="82"/>
      <c r="P125" s="83"/>
      <c r="Q125" s="83"/>
      <c r="R125" s="83"/>
      <c r="S125" s="83"/>
      <c r="T125" s="83"/>
      <c r="U125" s="83"/>
      <c r="V125" s="83"/>
    </row>
    <row r="126" spans="1:22" x14ac:dyDescent="0.25">
      <c r="A126" s="2"/>
      <c r="B126" s="101"/>
      <c r="C126" s="5" t="s">
        <v>122</v>
      </c>
      <c r="D126" s="76">
        <v>59</v>
      </c>
      <c r="E126" s="77">
        <v>70</v>
      </c>
      <c r="F126" s="77">
        <v>79</v>
      </c>
      <c r="G126" s="78">
        <v>100</v>
      </c>
      <c r="H126" s="79">
        <f t="shared" si="1"/>
        <v>179</v>
      </c>
      <c r="I126" s="79">
        <v>1</v>
      </c>
      <c r="J126" s="79">
        <v>1</v>
      </c>
      <c r="K126" s="81">
        <v>50</v>
      </c>
      <c r="L126" s="81">
        <v>114</v>
      </c>
      <c r="M126" s="82"/>
      <c r="N126" s="82"/>
      <c r="O126" s="82"/>
      <c r="P126" s="83"/>
      <c r="Q126" s="83"/>
      <c r="R126" s="83"/>
      <c r="S126" s="83"/>
      <c r="T126" s="83"/>
      <c r="U126" s="83"/>
      <c r="V126" s="83"/>
    </row>
    <row r="127" spans="1:22" x14ac:dyDescent="0.25">
      <c r="A127" s="2" t="s">
        <v>66</v>
      </c>
      <c r="B127" s="101" t="s">
        <v>123</v>
      </c>
      <c r="C127" s="5" t="s">
        <v>123</v>
      </c>
      <c r="D127" s="76">
        <v>237</v>
      </c>
      <c r="E127" s="77">
        <v>149</v>
      </c>
      <c r="F127" s="77">
        <v>236</v>
      </c>
      <c r="G127" s="78">
        <v>205</v>
      </c>
      <c r="H127" s="79">
        <f t="shared" si="1"/>
        <v>441</v>
      </c>
      <c r="I127" s="79">
        <v>1</v>
      </c>
      <c r="J127" s="79">
        <v>1</v>
      </c>
      <c r="K127" s="81">
        <v>237</v>
      </c>
      <c r="L127" s="81">
        <v>440</v>
      </c>
      <c r="M127" s="82"/>
      <c r="N127" s="82"/>
      <c r="O127" s="82"/>
      <c r="P127" s="83"/>
      <c r="Q127" s="83"/>
      <c r="R127" s="83"/>
      <c r="S127" s="83"/>
      <c r="T127" s="83"/>
      <c r="U127" s="83"/>
      <c r="V127" s="83"/>
    </row>
    <row r="128" spans="1:22" x14ac:dyDescent="0.25">
      <c r="A128" s="2"/>
      <c r="B128" s="103"/>
      <c r="C128" s="5" t="s">
        <v>124</v>
      </c>
      <c r="D128" s="76">
        <v>8</v>
      </c>
      <c r="E128" s="77">
        <v>16</v>
      </c>
      <c r="F128" s="77">
        <v>11</v>
      </c>
      <c r="G128" s="78">
        <v>16</v>
      </c>
      <c r="H128" s="79">
        <f t="shared" si="1"/>
        <v>27</v>
      </c>
      <c r="I128" s="91">
        <v>1</v>
      </c>
      <c r="J128" s="91"/>
      <c r="K128" s="93">
        <v>0</v>
      </c>
      <c r="L128" s="93">
        <v>0</v>
      </c>
      <c r="M128" s="94"/>
      <c r="N128" s="94"/>
      <c r="O128" s="94"/>
      <c r="P128" s="95"/>
      <c r="Q128" s="95"/>
      <c r="R128" s="95"/>
      <c r="S128" s="95"/>
      <c r="T128" s="95"/>
      <c r="U128" s="95"/>
      <c r="V128" s="95"/>
    </row>
    <row r="129" spans="1:22" x14ac:dyDescent="0.25">
      <c r="A129" s="2"/>
      <c r="B129" s="103"/>
      <c r="C129" s="5" t="s">
        <v>125</v>
      </c>
      <c r="D129" s="76">
        <v>4</v>
      </c>
      <c r="E129" s="77">
        <v>20</v>
      </c>
      <c r="F129" s="77">
        <v>5</v>
      </c>
      <c r="G129" s="78">
        <v>20</v>
      </c>
      <c r="H129" s="79">
        <f t="shared" si="1"/>
        <v>25</v>
      </c>
      <c r="I129" s="91">
        <v>1</v>
      </c>
      <c r="J129" s="91"/>
      <c r="K129" s="93">
        <v>0</v>
      </c>
      <c r="L129" s="93">
        <v>0</v>
      </c>
      <c r="M129" s="94"/>
      <c r="N129" s="94"/>
      <c r="O129" s="94"/>
      <c r="P129" s="95"/>
      <c r="Q129" s="95"/>
      <c r="R129" s="95"/>
      <c r="S129" s="95"/>
      <c r="T129" s="95"/>
      <c r="U129" s="95"/>
      <c r="V129" s="95"/>
    </row>
    <row r="130" spans="1:22" x14ac:dyDescent="0.25">
      <c r="A130" s="2"/>
      <c r="B130" s="102"/>
      <c r="C130" s="5" t="s">
        <v>126</v>
      </c>
      <c r="D130" s="76">
        <v>36</v>
      </c>
      <c r="E130" s="77">
        <v>25</v>
      </c>
      <c r="F130" s="77">
        <v>33</v>
      </c>
      <c r="G130" s="78">
        <v>35</v>
      </c>
      <c r="H130" s="79">
        <f t="shared" si="1"/>
        <v>68</v>
      </c>
      <c r="I130" s="85">
        <v>1</v>
      </c>
      <c r="J130" s="85">
        <v>1</v>
      </c>
      <c r="K130" s="87">
        <v>30</v>
      </c>
      <c r="L130" s="87">
        <v>65</v>
      </c>
      <c r="M130" s="88"/>
      <c r="N130" s="88"/>
      <c r="O130" s="88"/>
      <c r="P130" s="89"/>
      <c r="Q130" s="89"/>
      <c r="R130" s="89"/>
      <c r="S130" s="89"/>
      <c r="T130" s="89"/>
      <c r="U130" s="89"/>
      <c r="V130" s="89"/>
    </row>
    <row r="131" spans="1:22" x14ac:dyDescent="0.25">
      <c r="A131" s="2" t="s">
        <v>66</v>
      </c>
      <c r="B131" s="101" t="s">
        <v>127</v>
      </c>
      <c r="C131" s="5" t="s">
        <v>127</v>
      </c>
      <c r="D131" s="76">
        <v>36</v>
      </c>
      <c r="E131" s="77">
        <v>21</v>
      </c>
      <c r="F131" s="77">
        <v>37</v>
      </c>
      <c r="G131" s="78">
        <v>20</v>
      </c>
      <c r="H131" s="79">
        <f t="shared" si="1"/>
        <v>57</v>
      </c>
      <c r="I131" s="79">
        <v>1</v>
      </c>
      <c r="J131" s="79"/>
      <c r="K131" s="81">
        <v>0</v>
      </c>
      <c r="L131" s="81">
        <v>0</v>
      </c>
      <c r="M131" s="82"/>
      <c r="N131" s="82"/>
      <c r="O131" s="82"/>
      <c r="P131" s="83"/>
      <c r="Q131" s="83"/>
      <c r="R131" s="83"/>
      <c r="S131" s="83"/>
      <c r="T131" s="83"/>
      <c r="U131" s="83"/>
      <c r="V131" s="83"/>
    </row>
    <row r="132" spans="1:22" x14ac:dyDescent="0.25">
      <c r="A132" s="2"/>
      <c r="B132" s="102"/>
      <c r="C132" s="5" t="s">
        <v>128</v>
      </c>
      <c r="D132" s="76">
        <v>17</v>
      </c>
      <c r="E132" s="77">
        <v>35</v>
      </c>
      <c r="F132" s="77">
        <v>14</v>
      </c>
      <c r="G132" s="78">
        <v>20</v>
      </c>
      <c r="H132" s="79">
        <f t="shared" si="1"/>
        <v>34</v>
      </c>
      <c r="I132" s="85">
        <v>1</v>
      </c>
      <c r="J132" s="85"/>
      <c r="K132" s="87">
        <v>0</v>
      </c>
      <c r="L132" s="87">
        <v>0</v>
      </c>
      <c r="M132" s="88"/>
      <c r="N132" s="88"/>
      <c r="O132" s="88"/>
      <c r="P132" s="89"/>
      <c r="Q132" s="89"/>
      <c r="R132" s="89"/>
      <c r="S132" s="89"/>
      <c r="T132" s="89"/>
      <c r="U132" s="89"/>
      <c r="V132" s="89"/>
    </row>
    <row r="133" spans="1:22" x14ac:dyDescent="0.25">
      <c r="A133" s="2" t="s">
        <v>66</v>
      </c>
      <c r="B133" s="101" t="s">
        <v>129</v>
      </c>
      <c r="C133" s="5" t="s">
        <v>129</v>
      </c>
      <c r="D133" s="76">
        <v>96</v>
      </c>
      <c r="E133" s="77">
        <v>22</v>
      </c>
      <c r="F133" s="77">
        <v>107</v>
      </c>
      <c r="G133" s="78">
        <v>22</v>
      </c>
      <c r="H133" s="79">
        <f t="shared" si="1"/>
        <v>129</v>
      </c>
      <c r="I133" s="79">
        <v>1</v>
      </c>
      <c r="J133" s="79">
        <v>1</v>
      </c>
      <c r="K133" s="81">
        <v>90</v>
      </c>
      <c r="L133" s="81">
        <v>120</v>
      </c>
      <c r="M133" s="82"/>
      <c r="N133" s="82"/>
      <c r="O133" s="82"/>
      <c r="P133" s="83"/>
      <c r="Q133" s="83"/>
      <c r="R133" s="83"/>
      <c r="S133" s="83"/>
      <c r="T133" s="83"/>
      <c r="U133" s="83"/>
      <c r="V133" s="83"/>
    </row>
    <row r="134" spans="1:22" x14ac:dyDescent="0.25">
      <c r="A134" s="2"/>
      <c r="B134" s="102"/>
      <c r="C134" s="5" t="s">
        <v>130</v>
      </c>
      <c r="D134" s="76">
        <v>23</v>
      </c>
      <c r="E134" s="77">
        <v>12</v>
      </c>
      <c r="F134" s="77">
        <v>32</v>
      </c>
      <c r="G134" s="78">
        <v>12</v>
      </c>
      <c r="H134" s="79">
        <f t="shared" si="1"/>
        <v>44</v>
      </c>
      <c r="I134" s="85">
        <v>1</v>
      </c>
      <c r="J134" s="85">
        <v>1</v>
      </c>
      <c r="K134" s="87">
        <v>15</v>
      </c>
      <c r="L134" s="87">
        <v>40</v>
      </c>
      <c r="M134" s="88"/>
      <c r="N134" s="88"/>
      <c r="O134" s="88"/>
      <c r="P134" s="89"/>
      <c r="Q134" s="89"/>
      <c r="R134" s="89"/>
      <c r="S134" s="89"/>
      <c r="T134" s="89"/>
      <c r="U134" s="89"/>
      <c r="V134" s="89"/>
    </row>
    <row r="135" spans="1:22" x14ac:dyDescent="0.25">
      <c r="A135" s="2" t="s">
        <v>66</v>
      </c>
      <c r="B135" s="101" t="s">
        <v>131</v>
      </c>
      <c r="C135" s="5" t="s">
        <v>131</v>
      </c>
      <c r="D135" s="76">
        <v>238</v>
      </c>
      <c r="E135" s="77">
        <v>45</v>
      </c>
      <c r="F135" s="77">
        <v>235</v>
      </c>
      <c r="G135" s="78">
        <v>45</v>
      </c>
      <c r="H135" s="79">
        <f t="shared" ref="H135:H178" si="2">SUM(F135:G135)</f>
        <v>280</v>
      </c>
      <c r="I135" s="79">
        <v>1</v>
      </c>
      <c r="J135" s="79">
        <v>1</v>
      </c>
      <c r="K135" s="81">
        <v>220</v>
      </c>
      <c r="L135" s="81">
        <v>270</v>
      </c>
      <c r="M135" s="82"/>
      <c r="N135" s="82"/>
      <c r="O135" s="82"/>
      <c r="P135" s="83"/>
      <c r="Q135" s="83"/>
      <c r="R135" s="83"/>
      <c r="S135" s="83"/>
      <c r="T135" s="83"/>
      <c r="U135" s="83"/>
      <c r="V135" s="83"/>
    </row>
    <row r="136" spans="1:22" x14ac:dyDescent="0.25">
      <c r="A136" s="2"/>
      <c r="B136" s="103"/>
      <c r="C136" s="5" t="s">
        <v>132</v>
      </c>
      <c r="D136" s="76">
        <v>8</v>
      </c>
      <c r="E136" s="77">
        <v>5</v>
      </c>
      <c r="F136" s="77">
        <v>6</v>
      </c>
      <c r="G136" s="78">
        <v>15</v>
      </c>
      <c r="H136" s="79">
        <f t="shared" si="2"/>
        <v>21</v>
      </c>
      <c r="I136" s="91">
        <v>1</v>
      </c>
      <c r="J136" s="91">
        <v>1</v>
      </c>
      <c r="K136" s="93">
        <v>0</v>
      </c>
      <c r="L136" s="93">
        <v>20</v>
      </c>
      <c r="M136" s="94"/>
      <c r="N136" s="94"/>
      <c r="O136" s="94"/>
      <c r="P136" s="95"/>
      <c r="Q136" s="95"/>
      <c r="R136" s="95"/>
      <c r="S136" s="95"/>
      <c r="T136" s="95"/>
      <c r="U136" s="95"/>
      <c r="V136" s="95"/>
    </row>
    <row r="137" spans="1:22" x14ac:dyDescent="0.25">
      <c r="A137" s="2"/>
      <c r="B137" s="103"/>
      <c r="C137" s="5" t="s">
        <v>133</v>
      </c>
      <c r="D137" s="76">
        <v>96</v>
      </c>
      <c r="E137" s="77">
        <v>36</v>
      </c>
      <c r="F137" s="77">
        <v>74</v>
      </c>
      <c r="G137" s="78">
        <v>36</v>
      </c>
      <c r="H137" s="79">
        <f t="shared" si="2"/>
        <v>110</v>
      </c>
      <c r="I137" s="91">
        <v>1</v>
      </c>
      <c r="J137" s="91">
        <v>1</v>
      </c>
      <c r="K137" s="93">
        <v>0</v>
      </c>
      <c r="L137" s="93">
        <v>100</v>
      </c>
      <c r="M137" s="94"/>
      <c r="N137" s="94"/>
      <c r="O137" s="94"/>
      <c r="P137" s="95"/>
      <c r="Q137" s="95"/>
      <c r="R137" s="95"/>
      <c r="S137" s="95"/>
      <c r="T137" s="95"/>
      <c r="U137" s="95"/>
      <c r="V137" s="95"/>
    </row>
    <row r="138" spans="1:22" x14ac:dyDescent="0.25">
      <c r="A138" s="2"/>
      <c r="B138" s="103"/>
      <c r="C138" s="5" t="s">
        <v>134</v>
      </c>
      <c r="D138" s="76">
        <v>50</v>
      </c>
      <c r="E138" s="77">
        <v>11</v>
      </c>
      <c r="F138" s="77">
        <v>40</v>
      </c>
      <c r="G138" s="78">
        <v>11</v>
      </c>
      <c r="H138" s="79">
        <f t="shared" si="2"/>
        <v>51</v>
      </c>
      <c r="I138" s="91">
        <v>1</v>
      </c>
      <c r="J138" s="91">
        <v>1</v>
      </c>
      <c r="K138" s="93">
        <v>40</v>
      </c>
      <c r="L138" s="93">
        <v>50</v>
      </c>
      <c r="M138" s="94"/>
      <c r="N138" s="94"/>
      <c r="O138" s="94"/>
      <c r="P138" s="95"/>
      <c r="Q138" s="95"/>
      <c r="R138" s="95"/>
      <c r="S138" s="95"/>
      <c r="T138" s="95"/>
      <c r="U138" s="95"/>
      <c r="V138" s="95"/>
    </row>
    <row r="139" spans="1:22" x14ac:dyDescent="0.25">
      <c r="A139" s="2"/>
      <c r="B139" s="102"/>
      <c r="C139" s="5" t="s">
        <v>135</v>
      </c>
      <c r="D139" s="76">
        <v>20</v>
      </c>
      <c r="E139" s="77">
        <v>5</v>
      </c>
      <c r="F139" s="77">
        <v>16</v>
      </c>
      <c r="G139" s="78">
        <v>15</v>
      </c>
      <c r="H139" s="79">
        <f t="shared" si="2"/>
        <v>31</v>
      </c>
      <c r="I139" s="85">
        <v>1</v>
      </c>
      <c r="J139" s="85">
        <v>1</v>
      </c>
      <c r="K139" s="87">
        <v>0</v>
      </c>
      <c r="L139" s="87">
        <v>30</v>
      </c>
      <c r="M139" s="88"/>
      <c r="N139" s="88"/>
      <c r="O139" s="88"/>
      <c r="P139" s="89"/>
      <c r="Q139" s="89"/>
      <c r="R139" s="89"/>
      <c r="S139" s="89"/>
      <c r="T139" s="89"/>
      <c r="U139" s="89"/>
      <c r="V139" s="89"/>
    </row>
    <row r="140" spans="1:22" x14ac:dyDescent="0.25">
      <c r="A140" s="2" t="s">
        <v>66</v>
      </c>
      <c r="B140" s="100" t="s">
        <v>136</v>
      </c>
      <c r="C140" s="5" t="s">
        <v>136</v>
      </c>
      <c r="D140" s="76">
        <v>193</v>
      </c>
      <c r="E140" s="77">
        <v>140</v>
      </c>
      <c r="F140" s="77">
        <v>213</v>
      </c>
      <c r="G140" s="78">
        <v>150</v>
      </c>
      <c r="H140" s="79">
        <f t="shared" si="2"/>
        <v>363</v>
      </c>
      <c r="I140" s="78">
        <v>1</v>
      </c>
      <c r="J140" s="78">
        <v>1</v>
      </c>
      <c r="K140" s="98">
        <v>193</v>
      </c>
      <c r="L140" s="98">
        <v>216</v>
      </c>
      <c r="M140" s="99"/>
      <c r="N140" s="99"/>
      <c r="O140" s="99"/>
      <c r="P140" s="12"/>
      <c r="Q140" s="12"/>
      <c r="R140" s="12"/>
      <c r="S140" s="12"/>
      <c r="T140" s="12"/>
      <c r="U140" s="12"/>
      <c r="V140" s="12"/>
    </row>
    <row r="141" spans="1:22" x14ac:dyDescent="0.25">
      <c r="A141" s="2" t="s">
        <v>66</v>
      </c>
      <c r="B141" s="101" t="s">
        <v>137</v>
      </c>
      <c r="C141" s="5" t="s">
        <v>137</v>
      </c>
      <c r="D141" s="76">
        <v>751</v>
      </c>
      <c r="E141" s="77">
        <v>55</v>
      </c>
      <c r="F141" s="77">
        <v>712</v>
      </c>
      <c r="G141" s="78">
        <v>45</v>
      </c>
      <c r="H141" s="79">
        <f t="shared" si="2"/>
        <v>757</v>
      </c>
      <c r="I141" s="79">
        <v>1</v>
      </c>
      <c r="J141" s="79">
        <v>1</v>
      </c>
      <c r="K141" s="81">
        <v>750</v>
      </c>
      <c r="L141" s="81">
        <v>757</v>
      </c>
      <c r="M141" s="82"/>
      <c r="N141" s="82"/>
      <c r="O141" s="82"/>
      <c r="P141" s="83"/>
      <c r="Q141" s="83"/>
      <c r="R141" s="83"/>
      <c r="S141" s="83"/>
      <c r="T141" s="83"/>
      <c r="U141" s="83"/>
      <c r="V141" s="83"/>
    </row>
    <row r="142" spans="1:22" x14ac:dyDescent="0.25">
      <c r="A142" s="2"/>
      <c r="B142" s="103"/>
      <c r="C142" s="5" t="s">
        <v>138</v>
      </c>
      <c r="D142" s="76">
        <v>77</v>
      </c>
      <c r="E142" s="77">
        <v>18</v>
      </c>
      <c r="F142" s="77">
        <v>77</v>
      </c>
      <c r="G142" s="78">
        <v>3</v>
      </c>
      <c r="H142" s="79">
        <f t="shared" si="2"/>
        <v>80</v>
      </c>
      <c r="I142" s="91">
        <v>1</v>
      </c>
      <c r="J142" s="91">
        <v>1</v>
      </c>
      <c r="K142" s="93">
        <v>77</v>
      </c>
      <c r="L142" s="93">
        <v>80</v>
      </c>
      <c r="M142" s="94"/>
      <c r="N142" s="94"/>
      <c r="O142" s="94"/>
      <c r="P142" s="95"/>
      <c r="Q142" s="95"/>
      <c r="R142" s="95"/>
      <c r="S142" s="95"/>
      <c r="T142" s="95"/>
      <c r="U142" s="95"/>
      <c r="V142" s="95"/>
    </row>
    <row r="143" spans="1:22" x14ac:dyDescent="0.25">
      <c r="A143" s="2"/>
      <c r="B143" s="103"/>
      <c r="C143" s="5" t="s">
        <v>139</v>
      </c>
      <c r="D143" s="76">
        <v>51</v>
      </c>
      <c r="E143" s="77">
        <v>10</v>
      </c>
      <c r="F143" s="77">
        <v>38</v>
      </c>
      <c r="G143" s="78">
        <v>8</v>
      </c>
      <c r="H143" s="79">
        <f t="shared" si="2"/>
        <v>46</v>
      </c>
      <c r="I143" s="91">
        <v>1</v>
      </c>
      <c r="J143" s="91">
        <v>1</v>
      </c>
      <c r="K143" s="93">
        <v>45</v>
      </c>
      <c r="L143" s="93">
        <v>46</v>
      </c>
      <c r="M143" s="94"/>
      <c r="N143" s="94"/>
      <c r="O143" s="94"/>
      <c r="P143" s="95"/>
      <c r="Q143" s="95"/>
      <c r="R143" s="95"/>
      <c r="S143" s="95"/>
      <c r="T143" s="95"/>
      <c r="U143" s="95"/>
      <c r="V143" s="95"/>
    </row>
    <row r="144" spans="1:22" x14ac:dyDescent="0.25">
      <c r="A144" s="2"/>
      <c r="B144" s="103"/>
      <c r="C144" s="5" t="s">
        <v>140</v>
      </c>
      <c r="D144" s="76">
        <v>53</v>
      </c>
      <c r="E144" s="77">
        <v>40</v>
      </c>
      <c r="F144" s="77">
        <v>52</v>
      </c>
      <c r="G144" s="78">
        <v>32</v>
      </c>
      <c r="H144" s="79">
        <f t="shared" si="2"/>
        <v>84</v>
      </c>
      <c r="I144" s="91">
        <v>1</v>
      </c>
      <c r="J144" s="91">
        <v>1</v>
      </c>
      <c r="K144" s="93">
        <v>53</v>
      </c>
      <c r="L144" s="93">
        <v>84</v>
      </c>
      <c r="M144" s="94"/>
      <c r="N144" s="94"/>
      <c r="O144" s="94"/>
      <c r="P144" s="95"/>
      <c r="Q144" s="95"/>
      <c r="R144" s="95"/>
      <c r="S144" s="95"/>
      <c r="T144" s="95"/>
      <c r="U144" s="95"/>
      <c r="V144" s="95"/>
    </row>
    <row r="145" spans="1:22" x14ac:dyDescent="0.25">
      <c r="A145" s="2"/>
      <c r="B145" s="103"/>
      <c r="C145" s="5" t="s">
        <v>141</v>
      </c>
      <c r="D145" s="76">
        <v>20</v>
      </c>
      <c r="E145" s="77">
        <v>10</v>
      </c>
      <c r="F145" s="77">
        <v>24</v>
      </c>
      <c r="G145" s="78">
        <v>4</v>
      </c>
      <c r="H145" s="79">
        <f t="shared" si="2"/>
        <v>28</v>
      </c>
      <c r="I145" s="91">
        <v>1</v>
      </c>
      <c r="J145" s="91">
        <v>1</v>
      </c>
      <c r="K145" s="93">
        <v>20</v>
      </c>
      <c r="L145" s="93">
        <v>28</v>
      </c>
      <c r="M145" s="94"/>
      <c r="N145" s="94"/>
      <c r="O145" s="94"/>
      <c r="P145" s="95"/>
      <c r="Q145" s="95"/>
      <c r="R145" s="95"/>
      <c r="S145" s="95"/>
      <c r="T145" s="95"/>
      <c r="U145" s="95"/>
      <c r="V145" s="95"/>
    </row>
    <row r="146" spans="1:22" x14ac:dyDescent="0.25">
      <c r="A146" s="2"/>
      <c r="B146" s="103"/>
      <c r="C146" s="5" t="s">
        <v>142</v>
      </c>
      <c r="D146" s="76">
        <v>184</v>
      </c>
      <c r="E146" s="77">
        <v>28</v>
      </c>
      <c r="F146" s="77">
        <v>155</v>
      </c>
      <c r="G146" s="78">
        <v>28</v>
      </c>
      <c r="H146" s="79">
        <f t="shared" si="2"/>
        <v>183</v>
      </c>
      <c r="I146" s="91">
        <v>1</v>
      </c>
      <c r="J146" s="91">
        <v>1</v>
      </c>
      <c r="K146" s="93">
        <v>184</v>
      </c>
      <c r="L146" s="93">
        <v>183</v>
      </c>
      <c r="M146" s="94"/>
      <c r="N146" s="94"/>
      <c r="O146" s="94"/>
      <c r="P146" s="95"/>
      <c r="Q146" s="95"/>
      <c r="R146" s="95"/>
      <c r="S146" s="95"/>
      <c r="T146" s="95"/>
      <c r="U146" s="95"/>
      <c r="V146" s="95"/>
    </row>
    <row r="147" spans="1:22" x14ac:dyDescent="0.25">
      <c r="A147" s="2"/>
      <c r="B147" s="102"/>
      <c r="C147" s="5" t="s">
        <v>143</v>
      </c>
      <c r="D147" s="76">
        <v>47</v>
      </c>
      <c r="E147" s="77">
        <v>10</v>
      </c>
      <c r="F147" s="77">
        <v>48</v>
      </c>
      <c r="G147" s="78">
        <v>12</v>
      </c>
      <c r="H147" s="79">
        <f t="shared" si="2"/>
        <v>60</v>
      </c>
      <c r="I147" s="85">
        <v>1</v>
      </c>
      <c r="J147" s="85"/>
      <c r="K147" s="87">
        <v>0</v>
      </c>
      <c r="L147" s="87">
        <v>0</v>
      </c>
      <c r="M147" s="88"/>
      <c r="N147" s="88"/>
      <c r="O147" s="88"/>
      <c r="P147" s="89"/>
      <c r="Q147" s="89"/>
      <c r="R147" s="89"/>
      <c r="S147" s="89"/>
      <c r="T147" s="89"/>
      <c r="U147" s="89"/>
      <c r="V147" s="89"/>
    </row>
    <row r="148" spans="1:22" x14ac:dyDescent="0.25">
      <c r="A148" s="2" t="s">
        <v>66</v>
      </c>
      <c r="B148" s="101" t="s">
        <v>144</v>
      </c>
      <c r="C148" s="5" t="s">
        <v>144</v>
      </c>
      <c r="D148" s="76">
        <v>199</v>
      </c>
      <c r="E148" s="77">
        <v>35</v>
      </c>
      <c r="F148" s="77">
        <v>182</v>
      </c>
      <c r="G148" s="78">
        <v>25</v>
      </c>
      <c r="H148" s="79">
        <f t="shared" si="2"/>
        <v>207</v>
      </c>
      <c r="I148" s="79">
        <v>1</v>
      </c>
      <c r="J148" s="79">
        <v>1</v>
      </c>
      <c r="K148" s="81">
        <v>199</v>
      </c>
      <c r="L148" s="81">
        <v>207</v>
      </c>
      <c r="M148" s="82"/>
      <c r="N148" s="82"/>
      <c r="O148" s="82"/>
      <c r="P148" s="83"/>
      <c r="Q148" s="83"/>
      <c r="R148" s="83"/>
      <c r="S148" s="83"/>
      <c r="T148" s="83"/>
      <c r="U148" s="83"/>
      <c r="V148" s="83"/>
    </row>
    <row r="149" spans="1:22" x14ac:dyDescent="0.25">
      <c r="A149" s="2"/>
      <c r="B149" s="103"/>
      <c r="C149" s="5" t="s">
        <v>145</v>
      </c>
      <c r="D149" s="76">
        <v>15</v>
      </c>
      <c r="E149" s="77">
        <v>20</v>
      </c>
      <c r="F149" s="77">
        <v>4</v>
      </c>
      <c r="G149" s="78">
        <v>8</v>
      </c>
      <c r="H149" s="79">
        <f t="shared" si="2"/>
        <v>12</v>
      </c>
      <c r="I149" s="91">
        <v>1</v>
      </c>
      <c r="J149" s="91">
        <v>1</v>
      </c>
      <c r="K149" s="93">
        <v>15</v>
      </c>
      <c r="L149" s="93">
        <v>12</v>
      </c>
      <c r="M149" s="94"/>
      <c r="N149" s="94"/>
      <c r="O149" s="94"/>
      <c r="P149" s="95"/>
      <c r="Q149" s="95"/>
      <c r="R149" s="95"/>
      <c r="S149" s="95"/>
      <c r="T149" s="95"/>
      <c r="U149" s="95"/>
      <c r="V149" s="95"/>
    </row>
    <row r="150" spans="1:22" x14ac:dyDescent="0.25">
      <c r="A150" s="2"/>
      <c r="B150" s="102"/>
      <c r="C150" s="5" t="s">
        <v>146</v>
      </c>
      <c r="D150" s="76">
        <v>30</v>
      </c>
      <c r="E150" s="77">
        <v>10</v>
      </c>
      <c r="F150" s="77">
        <v>30</v>
      </c>
      <c r="G150" s="78">
        <v>5</v>
      </c>
      <c r="H150" s="79">
        <f t="shared" si="2"/>
        <v>35</v>
      </c>
      <c r="I150" s="85">
        <v>1</v>
      </c>
      <c r="J150" s="85">
        <v>1</v>
      </c>
      <c r="K150" s="87">
        <v>30</v>
      </c>
      <c r="L150" s="87">
        <v>35</v>
      </c>
      <c r="M150" s="88"/>
      <c r="N150" s="88"/>
      <c r="O150" s="88"/>
      <c r="P150" s="89"/>
      <c r="Q150" s="89"/>
      <c r="R150" s="89"/>
      <c r="S150" s="89"/>
      <c r="T150" s="89"/>
      <c r="U150" s="89"/>
      <c r="V150" s="89"/>
    </row>
    <row r="151" spans="1:22" x14ac:dyDescent="0.25">
      <c r="A151" s="2" t="s">
        <v>66</v>
      </c>
      <c r="B151" s="101" t="s">
        <v>147</v>
      </c>
      <c r="C151" s="5" t="s">
        <v>147</v>
      </c>
      <c r="D151" s="76">
        <v>2548</v>
      </c>
      <c r="E151" s="77">
        <v>30</v>
      </c>
      <c r="F151" s="77">
        <v>2366</v>
      </c>
      <c r="G151" s="78">
        <v>50</v>
      </c>
      <c r="H151" s="79">
        <f t="shared" si="2"/>
        <v>2416</v>
      </c>
      <c r="I151" s="79">
        <v>1</v>
      </c>
      <c r="J151" s="79">
        <v>1</v>
      </c>
      <c r="K151" s="81">
        <v>2500</v>
      </c>
      <c r="L151" s="81">
        <v>2366</v>
      </c>
      <c r="M151" s="82"/>
      <c r="N151" s="82"/>
      <c r="O151" s="82"/>
      <c r="P151" s="83"/>
      <c r="Q151" s="83"/>
      <c r="R151" s="83"/>
      <c r="S151" s="83"/>
      <c r="T151" s="83"/>
      <c r="U151" s="83"/>
      <c r="V151" s="83"/>
    </row>
    <row r="152" spans="1:22" x14ac:dyDescent="0.25">
      <c r="A152" s="2"/>
      <c r="B152" s="103"/>
      <c r="C152" s="5" t="s">
        <v>148</v>
      </c>
      <c r="D152" s="76">
        <v>13</v>
      </c>
      <c r="E152" s="77">
        <v>5</v>
      </c>
      <c r="F152" s="77">
        <v>16</v>
      </c>
      <c r="G152" s="78">
        <v>10</v>
      </c>
      <c r="H152" s="79">
        <f t="shared" si="2"/>
        <v>26</v>
      </c>
      <c r="I152" s="91">
        <v>1</v>
      </c>
      <c r="J152" s="91"/>
      <c r="K152" s="93">
        <v>0</v>
      </c>
      <c r="L152" s="93">
        <v>0</v>
      </c>
      <c r="M152" s="94"/>
      <c r="N152" s="94"/>
      <c r="O152" s="94"/>
      <c r="P152" s="95"/>
      <c r="Q152" s="95"/>
      <c r="R152" s="95"/>
      <c r="S152" s="95"/>
      <c r="T152" s="95"/>
      <c r="U152" s="95"/>
      <c r="V152" s="95"/>
    </row>
    <row r="153" spans="1:22" x14ac:dyDescent="0.25">
      <c r="A153" s="2"/>
      <c r="B153" s="103"/>
      <c r="C153" s="5" t="s">
        <v>149</v>
      </c>
      <c r="D153" s="76">
        <v>63</v>
      </c>
      <c r="E153" s="77">
        <v>5</v>
      </c>
      <c r="F153" s="77">
        <v>47</v>
      </c>
      <c r="G153" s="78">
        <v>10</v>
      </c>
      <c r="H153" s="79">
        <f t="shared" si="2"/>
        <v>57</v>
      </c>
      <c r="I153" s="91">
        <v>1</v>
      </c>
      <c r="J153" s="91"/>
      <c r="K153" s="93">
        <v>0</v>
      </c>
      <c r="L153" s="93">
        <v>0</v>
      </c>
      <c r="M153" s="94"/>
      <c r="N153" s="94"/>
      <c r="O153" s="94"/>
      <c r="P153" s="95"/>
      <c r="Q153" s="95"/>
      <c r="R153" s="95"/>
      <c r="S153" s="95"/>
      <c r="T153" s="95"/>
      <c r="U153" s="95"/>
      <c r="V153" s="95"/>
    </row>
    <row r="154" spans="1:22" x14ac:dyDescent="0.25">
      <c r="A154" s="2"/>
      <c r="B154" s="103"/>
      <c r="C154" s="5" t="s">
        <v>150</v>
      </c>
      <c r="D154" s="76">
        <v>26</v>
      </c>
      <c r="E154" s="77">
        <v>5</v>
      </c>
      <c r="F154" s="77">
        <v>21</v>
      </c>
      <c r="G154" s="78">
        <v>10</v>
      </c>
      <c r="H154" s="79">
        <f t="shared" si="2"/>
        <v>31</v>
      </c>
      <c r="I154" s="91">
        <v>1</v>
      </c>
      <c r="J154" s="91"/>
      <c r="K154" s="93">
        <v>0</v>
      </c>
      <c r="L154" s="93">
        <v>0</v>
      </c>
      <c r="M154" s="94"/>
      <c r="N154" s="94"/>
      <c r="O154" s="94"/>
      <c r="P154" s="95"/>
      <c r="Q154" s="95"/>
      <c r="R154" s="95"/>
      <c r="S154" s="95"/>
      <c r="T154" s="95"/>
      <c r="U154" s="95"/>
      <c r="V154" s="95"/>
    </row>
    <row r="155" spans="1:22" x14ac:dyDescent="0.25">
      <c r="A155" s="2"/>
      <c r="B155" s="103"/>
      <c r="C155" s="5" t="s">
        <v>151</v>
      </c>
      <c r="D155" s="76">
        <v>35</v>
      </c>
      <c r="E155" s="77">
        <v>10</v>
      </c>
      <c r="F155" s="77">
        <v>27</v>
      </c>
      <c r="G155" s="78">
        <v>10</v>
      </c>
      <c r="H155" s="79">
        <f t="shared" si="2"/>
        <v>37</v>
      </c>
      <c r="I155" s="91">
        <v>1</v>
      </c>
      <c r="J155" s="91"/>
      <c r="K155" s="93">
        <v>0</v>
      </c>
      <c r="L155" s="93">
        <v>0</v>
      </c>
      <c r="M155" s="94"/>
      <c r="N155" s="94"/>
      <c r="O155" s="94"/>
      <c r="P155" s="95"/>
      <c r="Q155" s="95"/>
      <c r="R155" s="95"/>
      <c r="S155" s="95"/>
      <c r="T155" s="95"/>
      <c r="U155" s="95"/>
      <c r="V155" s="95"/>
    </row>
    <row r="156" spans="1:22" x14ac:dyDescent="0.25">
      <c r="A156" s="2"/>
      <c r="B156" s="102"/>
      <c r="C156" s="5" t="s">
        <v>152</v>
      </c>
      <c r="D156" s="76">
        <v>70</v>
      </c>
      <c r="E156" s="77">
        <v>20</v>
      </c>
      <c r="F156" s="77">
        <v>85</v>
      </c>
      <c r="G156" s="78">
        <v>10</v>
      </c>
      <c r="H156" s="79">
        <f t="shared" si="2"/>
        <v>95</v>
      </c>
      <c r="I156" s="85">
        <v>1</v>
      </c>
      <c r="J156" s="85">
        <v>1</v>
      </c>
      <c r="K156" s="87">
        <v>0</v>
      </c>
      <c r="L156" s="87">
        <v>85</v>
      </c>
      <c r="M156" s="88"/>
      <c r="N156" s="88"/>
      <c r="O156" s="88"/>
      <c r="P156" s="89"/>
      <c r="Q156" s="89"/>
      <c r="R156" s="89"/>
      <c r="S156" s="89"/>
      <c r="T156" s="89"/>
      <c r="U156" s="89"/>
      <c r="V156" s="89"/>
    </row>
    <row r="157" spans="1:22" x14ac:dyDescent="0.25">
      <c r="A157" s="2" t="s">
        <v>66</v>
      </c>
      <c r="B157" s="100" t="s">
        <v>153</v>
      </c>
      <c r="C157" s="5" t="s">
        <v>153</v>
      </c>
      <c r="D157" s="76">
        <v>85</v>
      </c>
      <c r="E157" s="77">
        <v>30</v>
      </c>
      <c r="F157" s="77">
        <v>77</v>
      </c>
      <c r="G157" s="78">
        <v>30</v>
      </c>
      <c r="H157" s="79">
        <f t="shared" si="2"/>
        <v>107</v>
      </c>
      <c r="I157" s="78">
        <v>1</v>
      </c>
      <c r="J157" s="78">
        <v>1</v>
      </c>
      <c r="K157" s="98">
        <v>85</v>
      </c>
      <c r="L157" s="98">
        <v>100</v>
      </c>
      <c r="M157" s="99"/>
      <c r="N157" s="99"/>
      <c r="O157" s="99"/>
      <c r="P157" s="12"/>
      <c r="Q157" s="12"/>
      <c r="R157" s="12"/>
      <c r="S157" s="12"/>
      <c r="T157" s="12"/>
      <c r="U157" s="12"/>
      <c r="V157" s="12"/>
    </row>
    <row r="158" spans="1:22" x14ac:dyDescent="0.25">
      <c r="A158" s="2" t="s">
        <v>66</v>
      </c>
      <c r="B158" s="100" t="s">
        <v>154</v>
      </c>
      <c r="C158" s="5" t="s">
        <v>154</v>
      </c>
      <c r="D158" s="76">
        <v>204</v>
      </c>
      <c r="E158" s="77">
        <v>20</v>
      </c>
      <c r="F158" s="77">
        <v>215</v>
      </c>
      <c r="G158" s="78">
        <v>25</v>
      </c>
      <c r="H158" s="79">
        <f t="shared" si="2"/>
        <v>240</v>
      </c>
      <c r="I158" s="78">
        <v>1</v>
      </c>
      <c r="J158" s="78">
        <v>1</v>
      </c>
      <c r="K158" s="98">
        <v>200</v>
      </c>
      <c r="L158" s="98">
        <v>200</v>
      </c>
      <c r="M158" s="99"/>
      <c r="N158" s="99"/>
      <c r="O158" s="99"/>
      <c r="P158" s="12"/>
      <c r="Q158" s="12"/>
      <c r="R158" s="12"/>
      <c r="S158" s="12"/>
      <c r="T158" s="12"/>
      <c r="U158" s="12"/>
      <c r="V158" s="12"/>
    </row>
    <row r="159" spans="1:22" x14ac:dyDescent="0.25">
      <c r="A159" s="2" t="s">
        <v>66</v>
      </c>
      <c r="B159" s="100" t="s">
        <v>155</v>
      </c>
      <c r="C159" s="5" t="s">
        <v>155</v>
      </c>
      <c r="D159" s="76">
        <v>72</v>
      </c>
      <c r="E159" s="77">
        <v>20</v>
      </c>
      <c r="F159" s="77">
        <v>57</v>
      </c>
      <c r="G159" s="78">
        <v>5</v>
      </c>
      <c r="H159" s="79">
        <f t="shared" si="2"/>
        <v>62</v>
      </c>
      <c r="I159" s="78">
        <v>1</v>
      </c>
      <c r="J159" s="78">
        <v>1</v>
      </c>
      <c r="K159" s="98">
        <v>60</v>
      </c>
      <c r="L159" s="98">
        <v>62</v>
      </c>
      <c r="M159" s="99"/>
      <c r="N159" s="99"/>
      <c r="O159" s="99"/>
      <c r="P159" s="12"/>
      <c r="Q159" s="12"/>
      <c r="R159" s="12"/>
      <c r="S159" s="12"/>
      <c r="T159" s="12"/>
      <c r="U159" s="12"/>
      <c r="V159" s="12"/>
    </row>
    <row r="160" spans="1:22" x14ac:dyDescent="0.25">
      <c r="A160" s="2" t="s">
        <v>66</v>
      </c>
      <c r="B160" s="100" t="s">
        <v>156</v>
      </c>
      <c r="C160" s="5" t="s">
        <v>156</v>
      </c>
      <c r="D160" s="76">
        <v>125</v>
      </c>
      <c r="E160" s="77">
        <v>30</v>
      </c>
      <c r="F160" s="77">
        <v>124</v>
      </c>
      <c r="G160" s="78">
        <v>30</v>
      </c>
      <c r="H160" s="79">
        <f t="shared" si="2"/>
        <v>154</v>
      </c>
      <c r="I160" s="78">
        <v>1</v>
      </c>
      <c r="J160" s="78">
        <v>1</v>
      </c>
      <c r="K160" s="98">
        <v>98</v>
      </c>
      <c r="L160" s="98">
        <v>150</v>
      </c>
      <c r="M160" s="99"/>
      <c r="N160" s="99"/>
      <c r="O160" s="99"/>
      <c r="P160" s="12"/>
      <c r="Q160" s="12"/>
      <c r="R160" s="12"/>
      <c r="S160" s="12"/>
      <c r="T160" s="12"/>
      <c r="U160" s="12"/>
      <c r="V160" s="12"/>
    </row>
    <row r="161" spans="1:22" x14ac:dyDescent="0.25">
      <c r="A161" s="2" t="s">
        <v>66</v>
      </c>
      <c r="B161" s="101" t="s">
        <v>85</v>
      </c>
      <c r="C161" s="5" t="s">
        <v>85</v>
      </c>
      <c r="D161" s="76">
        <v>71</v>
      </c>
      <c r="E161" s="77">
        <v>18</v>
      </c>
      <c r="F161" s="77">
        <v>79</v>
      </c>
      <c r="G161" s="78">
        <v>15</v>
      </c>
      <c r="H161" s="79">
        <f t="shared" si="2"/>
        <v>94</v>
      </c>
      <c r="I161" s="79">
        <v>1</v>
      </c>
      <c r="J161" s="79">
        <v>1</v>
      </c>
      <c r="K161" s="81">
        <v>71</v>
      </c>
      <c r="L161" s="81">
        <v>94</v>
      </c>
      <c r="M161" s="82"/>
      <c r="N161" s="82"/>
      <c r="O161" s="82"/>
      <c r="P161" s="83"/>
      <c r="Q161" s="83"/>
      <c r="R161" s="83"/>
      <c r="S161" s="83"/>
      <c r="T161" s="83"/>
      <c r="U161" s="83"/>
      <c r="V161" s="83"/>
    </row>
    <row r="162" spans="1:22" x14ac:dyDescent="0.25">
      <c r="A162" s="2"/>
      <c r="B162" s="103"/>
      <c r="C162" s="5" t="s">
        <v>157</v>
      </c>
      <c r="D162" s="76">
        <v>19</v>
      </c>
      <c r="E162" s="77">
        <v>21</v>
      </c>
      <c r="F162" s="77">
        <v>15</v>
      </c>
      <c r="G162" s="78">
        <v>10</v>
      </c>
      <c r="H162" s="79">
        <f t="shared" si="2"/>
        <v>25</v>
      </c>
      <c r="I162" s="91">
        <v>1</v>
      </c>
      <c r="J162" s="91">
        <v>1</v>
      </c>
      <c r="K162" s="93">
        <v>14</v>
      </c>
      <c r="L162" s="93">
        <v>20</v>
      </c>
      <c r="M162" s="94"/>
      <c r="N162" s="94"/>
      <c r="O162" s="94"/>
      <c r="P162" s="95"/>
      <c r="Q162" s="95"/>
      <c r="R162" s="95"/>
      <c r="S162" s="95"/>
      <c r="T162" s="95"/>
      <c r="U162" s="95"/>
      <c r="V162" s="95"/>
    </row>
    <row r="163" spans="1:22" x14ac:dyDescent="0.25">
      <c r="A163" s="2"/>
      <c r="B163" s="102"/>
      <c r="C163" s="5" t="s">
        <v>158</v>
      </c>
      <c r="D163" s="76">
        <v>17</v>
      </c>
      <c r="E163" s="77">
        <v>20</v>
      </c>
      <c r="F163" s="77">
        <v>13</v>
      </c>
      <c r="G163" s="78">
        <v>10</v>
      </c>
      <c r="H163" s="79">
        <f t="shared" si="2"/>
        <v>23</v>
      </c>
      <c r="I163" s="85">
        <v>1</v>
      </c>
      <c r="J163" s="85">
        <v>1</v>
      </c>
      <c r="K163" s="87">
        <v>0</v>
      </c>
      <c r="L163" s="87">
        <v>10</v>
      </c>
      <c r="M163" s="88"/>
      <c r="N163" s="88"/>
      <c r="O163" s="88"/>
      <c r="P163" s="89"/>
      <c r="Q163" s="89"/>
      <c r="R163" s="89"/>
      <c r="S163" s="89"/>
      <c r="T163" s="89"/>
      <c r="U163" s="89"/>
      <c r="V163" s="89"/>
    </row>
    <row r="164" spans="1:22" x14ac:dyDescent="0.25">
      <c r="A164" s="2" t="s">
        <v>66</v>
      </c>
      <c r="B164" s="101" t="s">
        <v>159</v>
      </c>
      <c r="C164" s="5" t="s">
        <v>159</v>
      </c>
      <c r="D164" s="76">
        <v>270</v>
      </c>
      <c r="E164" s="77">
        <v>60</v>
      </c>
      <c r="F164" s="77">
        <v>286</v>
      </c>
      <c r="G164" s="78">
        <v>60</v>
      </c>
      <c r="H164" s="79">
        <f t="shared" si="2"/>
        <v>346</v>
      </c>
      <c r="I164" s="79">
        <v>1</v>
      </c>
      <c r="J164" s="79">
        <v>1</v>
      </c>
      <c r="K164" s="81">
        <v>270</v>
      </c>
      <c r="L164" s="81">
        <v>300</v>
      </c>
      <c r="M164" s="82"/>
      <c r="N164" s="82"/>
      <c r="O164" s="82"/>
      <c r="P164" s="83"/>
      <c r="Q164" s="83"/>
      <c r="R164" s="83"/>
      <c r="S164" s="83"/>
      <c r="T164" s="83"/>
      <c r="U164" s="83"/>
      <c r="V164" s="83"/>
    </row>
    <row r="165" spans="1:22" x14ac:dyDescent="0.25">
      <c r="A165" s="2"/>
      <c r="B165" s="103"/>
      <c r="C165" s="5" t="s">
        <v>160</v>
      </c>
      <c r="D165" s="76">
        <v>45</v>
      </c>
      <c r="E165" s="77">
        <v>30</v>
      </c>
      <c r="F165" s="77">
        <v>37</v>
      </c>
      <c r="G165" s="78">
        <v>30</v>
      </c>
      <c r="H165" s="79">
        <f t="shared" si="2"/>
        <v>67</v>
      </c>
      <c r="I165" s="91">
        <v>1</v>
      </c>
      <c r="J165" s="91">
        <v>1</v>
      </c>
      <c r="K165" s="93">
        <v>45</v>
      </c>
      <c r="L165" s="93">
        <v>37</v>
      </c>
      <c r="M165" s="94"/>
      <c r="N165" s="94"/>
      <c r="O165" s="94"/>
      <c r="P165" s="95"/>
      <c r="Q165" s="95"/>
      <c r="R165" s="95"/>
      <c r="S165" s="95"/>
      <c r="T165" s="95"/>
      <c r="U165" s="95"/>
      <c r="V165" s="95"/>
    </row>
    <row r="166" spans="1:22" x14ac:dyDescent="0.25">
      <c r="A166" s="2"/>
      <c r="B166" s="103"/>
      <c r="C166" s="5" t="s">
        <v>161</v>
      </c>
      <c r="D166" s="76">
        <v>6</v>
      </c>
      <c r="E166" s="77">
        <v>20</v>
      </c>
      <c r="F166" s="77">
        <v>9</v>
      </c>
      <c r="G166" s="78">
        <v>20</v>
      </c>
      <c r="H166" s="79">
        <f t="shared" si="2"/>
        <v>29</v>
      </c>
      <c r="I166" s="91">
        <v>1</v>
      </c>
      <c r="J166" s="91"/>
      <c r="K166" s="93">
        <v>0</v>
      </c>
      <c r="L166" s="93">
        <v>0</v>
      </c>
      <c r="M166" s="94"/>
      <c r="N166" s="94"/>
      <c r="O166" s="94"/>
      <c r="P166" s="95"/>
      <c r="Q166" s="95"/>
      <c r="R166" s="95"/>
      <c r="S166" s="95"/>
      <c r="T166" s="95"/>
      <c r="U166" s="95"/>
      <c r="V166" s="95"/>
    </row>
    <row r="167" spans="1:22" x14ac:dyDescent="0.25">
      <c r="A167" s="2"/>
      <c r="B167" s="103"/>
      <c r="C167" s="5" t="s">
        <v>162</v>
      </c>
      <c r="D167" s="76">
        <v>74</v>
      </c>
      <c r="E167" s="77">
        <v>20</v>
      </c>
      <c r="F167" s="77">
        <v>56</v>
      </c>
      <c r="G167" s="78">
        <v>20</v>
      </c>
      <c r="H167" s="79">
        <f t="shared" si="2"/>
        <v>76</v>
      </c>
      <c r="I167" s="91">
        <v>1</v>
      </c>
      <c r="J167" s="91">
        <v>1</v>
      </c>
      <c r="K167" s="93">
        <v>74</v>
      </c>
      <c r="L167" s="93">
        <v>56</v>
      </c>
      <c r="M167" s="94"/>
      <c r="N167" s="94"/>
      <c r="O167" s="94"/>
      <c r="P167" s="95"/>
      <c r="Q167" s="95"/>
      <c r="R167" s="95"/>
      <c r="S167" s="95"/>
      <c r="T167" s="95"/>
      <c r="U167" s="95"/>
      <c r="V167" s="95"/>
    </row>
    <row r="168" spans="1:22" x14ac:dyDescent="0.25">
      <c r="A168" s="2"/>
      <c r="B168" s="103"/>
      <c r="C168" s="5" t="s">
        <v>163</v>
      </c>
      <c r="D168" s="76">
        <v>1</v>
      </c>
      <c r="E168" s="77">
        <v>27</v>
      </c>
      <c r="F168" s="77">
        <v>0</v>
      </c>
      <c r="G168" s="78">
        <v>27</v>
      </c>
      <c r="H168" s="79">
        <f t="shared" si="2"/>
        <v>27</v>
      </c>
      <c r="I168" s="91">
        <v>1</v>
      </c>
      <c r="J168" s="91"/>
      <c r="K168" s="93">
        <v>0</v>
      </c>
      <c r="L168" s="93">
        <v>0</v>
      </c>
      <c r="M168" s="94"/>
      <c r="N168" s="94"/>
      <c r="O168" s="94"/>
      <c r="P168" s="95"/>
      <c r="Q168" s="95"/>
      <c r="R168" s="95"/>
      <c r="S168" s="95"/>
      <c r="T168" s="95"/>
      <c r="U168" s="95"/>
      <c r="V168" s="95"/>
    </row>
    <row r="169" spans="1:22" x14ac:dyDescent="0.25">
      <c r="A169" s="2"/>
      <c r="B169" s="102"/>
      <c r="C169" s="5" t="s">
        <v>164</v>
      </c>
      <c r="D169" s="76">
        <v>5</v>
      </c>
      <c r="E169" s="77">
        <v>21</v>
      </c>
      <c r="F169" s="77">
        <v>2</v>
      </c>
      <c r="G169" s="78">
        <v>20</v>
      </c>
      <c r="H169" s="79">
        <f t="shared" si="2"/>
        <v>22</v>
      </c>
      <c r="I169" s="85">
        <v>1</v>
      </c>
      <c r="J169" s="85">
        <v>1</v>
      </c>
      <c r="K169" s="87">
        <v>4</v>
      </c>
      <c r="L169" s="87">
        <v>22</v>
      </c>
      <c r="M169" s="88"/>
      <c r="N169" s="88"/>
      <c r="O169" s="88"/>
      <c r="P169" s="89"/>
      <c r="Q169" s="89"/>
      <c r="R169" s="89"/>
      <c r="S169" s="89"/>
      <c r="T169" s="89"/>
      <c r="U169" s="89"/>
      <c r="V169" s="89"/>
    </row>
    <row r="170" spans="1:22" x14ac:dyDescent="0.25">
      <c r="A170" s="2" t="s">
        <v>66</v>
      </c>
      <c r="B170" s="100" t="s">
        <v>165</v>
      </c>
      <c r="C170" s="5" t="s">
        <v>165</v>
      </c>
      <c r="D170" s="76">
        <v>180</v>
      </c>
      <c r="E170" s="77">
        <v>22</v>
      </c>
      <c r="F170" s="77">
        <v>229</v>
      </c>
      <c r="G170" s="78">
        <v>29</v>
      </c>
      <c r="H170" s="79">
        <f t="shared" si="2"/>
        <v>258</v>
      </c>
      <c r="I170" s="78">
        <v>1</v>
      </c>
      <c r="J170" s="78">
        <v>1</v>
      </c>
      <c r="K170" s="98">
        <v>180</v>
      </c>
      <c r="L170" s="98">
        <v>258</v>
      </c>
      <c r="M170" s="99"/>
      <c r="N170" s="99"/>
      <c r="O170" s="99"/>
      <c r="P170" s="12"/>
      <c r="Q170" s="12"/>
      <c r="R170" s="12"/>
      <c r="S170" s="12"/>
      <c r="T170" s="12"/>
      <c r="U170" s="12"/>
      <c r="V170" s="12"/>
    </row>
    <row r="171" spans="1:22" x14ac:dyDescent="0.25">
      <c r="A171" s="2" t="s">
        <v>66</v>
      </c>
      <c r="B171" s="100" t="s">
        <v>166</v>
      </c>
      <c r="C171" s="5" t="s">
        <v>166</v>
      </c>
      <c r="D171" s="76">
        <v>196</v>
      </c>
      <c r="E171" s="77">
        <v>100</v>
      </c>
      <c r="F171" s="77">
        <v>177</v>
      </c>
      <c r="G171" s="78">
        <v>100</v>
      </c>
      <c r="H171" s="79">
        <f t="shared" si="2"/>
        <v>277</v>
      </c>
      <c r="I171" s="78">
        <v>1</v>
      </c>
      <c r="J171" s="78">
        <v>1</v>
      </c>
      <c r="K171" s="98">
        <v>180</v>
      </c>
      <c r="L171" s="98">
        <v>278</v>
      </c>
      <c r="M171" s="99"/>
      <c r="N171" s="99"/>
      <c r="O171" s="99"/>
      <c r="P171" s="12"/>
      <c r="Q171" s="12"/>
      <c r="R171" s="12"/>
      <c r="S171" s="12"/>
      <c r="T171" s="12"/>
      <c r="U171" s="12"/>
      <c r="V171" s="12"/>
    </row>
    <row r="172" spans="1:22" x14ac:dyDescent="0.25">
      <c r="A172" s="2" t="s">
        <v>66</v>
      </c>
      <c r="B172" s="100" t="s">
        <v>167</v>
      </c>
      <c r="C172" s="5" t="s">
        <v>167</v>
      </c>
      <c r="D172" s="76">
        <v>243</v>
      </c>
      <c r="E172" s="77">
        <v>30</v>
      </c>
      <c r="F172" s="77">
        <v>232</v>
      </c>
      <c r="G172" s="78">
        <v>30</v>
      </c>
      <c r="H172" s="79">
        <f t="shared" si="2"/>
        <v>262</v>
      </c>
      <c r="I172" s="78">
        <v>1</v>
      </c>
      <c r="J172" s="78">
        <v>1</v>
      </c>
      <c r="K172" s="98">
        <v>234</v>
      </c>
      <c r="L172" s="98">
        <v>257</v>
      </c>
      <c r="M172" s="99"/>
      <c r="N172" s="99"/>
      <c r="O172" s="99"/>
      <c r="P172" s="12"/>
      <c r="Q172" s="12"/>
      <c r="R172" s="12"/>
      <c r="S172" s="12"/>
      <c r="T172" s="12"/>
      <c r="U172" s="12"/>
      <c r="V172" s="12"/>
    </row>
    <row r="173" spans="1:22" x14ac:dyDescent="0.25">
      <c r="A173" s="2" t="s">
        <v>66</v>
      </c>
      <c r="B173" s="101" t="s">
        <v>168</v>
      </c>
      <c r="C173" s="5" t="s">
        <v>168</v>
      </c>
      <c r="D173" s="76">
        <v>2566</v>
      </c>
      <c r="E173" s="77">
        <v>220</v>
      </c>
      <c r="F173" s="77">
        <v>2548</v>
      </c>
      <c r="G173" s="78">
        <v>219</v>
      </c>
      <c r="H173" s="79">
        <f t="shared" si="2"/>
        <v>2767</v>
      </c>
      <c r="I173" s="79">
        <v>1</v>
      </c>
      <c r="J173" s="79">
        <v>1</v>
      </c>
      <c r="K173" s="81">
        <v>2548</v>
      </c>
      <c r="L173" s="81">
        <v>2500</v>
      </c>
      <c r="M173" s="82"/>
      <c r="N173" s="82"/>
      <c r="O173" s="82"/>
      <c r="P173" s="83"/>
      <c r="Q173" s="83"/>
      <c r="R173" s="83"/>
      <c r="S173" s="83"/>
      <c r="T173" s="83"/>
      <c r="U173" s="83"/>
      <c r="V173" s="83"/>
    </row>
    <row r="174" spans="1:22" x14ac:dyDescent="0.25">
      <c r="A174" s="2"/>
      <c r="B174" s="103"/>
      <c r="C174" s="5" t="s">
        <v>169</v>
      </c>
      <c r="D174" s="76">
        <v>46</v>
      </c>
      <c r="E174" s="77">
        <v>15</v>
      </c>
      <c r="F174" s="77">
        <v>41</v>
      </c>
      <c r="G174" s="78">
        <v>15</v>
      </c>
      <c r="H174" s="79">
        <f t="shared" si="2"/>
        <v>56</v>
      </c>
      <c r="I174" s="91">
        <v>1</v>
      </c>
      <c r="J174" s="91">
        <v>1</v>
      </c>
      <c r="K174" s="93">
        <v>30</v>
      </c>
      <c r="L174" s="93">
        <v>50</v>
      </c>
      <c r="M174" s="94"/>
      <c r="N174" s="94"/>
      <c r="O174" s="94"/>
      <c r="P174" s="95"/>
      <c r="Q174" s="95"/>
      <c r="R174" s="95"/>
      <c r="S174" s="95"/>
      <c r="T174" s="95"/>
      <c r="U174" s="95"/>
      <c r="V174" s="95"/>
    </row>
    <row r="175" spans="1:22" x14ac:dyDescent="0.25">
      <c r="A175" s="2"/>
      <c r="B175" s="103"/>
      <c r="C175" s="5" t="s">
        <v>170</v>
      </c>
      <c r="D175" s="76">
        <v>50</v>
      </c>
      <c r="E175" s="77">
        <v>15</v>
      </c>
      <c r="F175" s="77">
        <v>37</v>
      </c>
      <c r="G175" s="78">
        <v>15</v>
      </c>
      <c r="H175" s="79">
        <f t="shared" si="2"/>
        <v>52</v>
      </c>
      <c r="I175" s="91">
        <v>1</v>
      </c>
      <c r="J175" s="91"/>
      <c r="K175" s="93">
        <v>0</v>
      </c>
      <c r="L175" s="93">
        <v>0</v>
      </c>
      <c r="M175" s="94"/>
      <c r="N175" s="94"/>
      <c r="O175" s="94"/>
      <c r="P175" s="95"/>
      <c r="Q175" s="95"/>
      <c r="R175" s="95"/>
      <c r="S175" s="95"/>
      <c r="T175" s="95"/>
      <c r="U175" s="95"/>
      <c r="V175" s="95"/>
    </row>
    <row r="176" spans="1:22" x14ac:dyDescent="0.25">
      <c r="A176" s="2"/>
      <c r="B176" s="103"/>
      <c r="C176" s="5" t="s">
        <v>171</v>
      </c>
      <c r="D176" s="76">
        <v>135</v>
      </c>
      <c r="E176" s="77">
        <v>28</v>
      </c>
      <c r="F176" s="77">
        <v>103</v>
      </c>
      <c r="G176" s="78">
        <v>40</v>
      </c>
      <c r="H176" s="79">
        <f t="shared" si="2"/>
        <v>143</v>
      </c>
      <c r="I176" s="91">
        <v>1</v>
      </c>
      <c r="J176" s="91">
        <v>1</v>
      </c>
      <c r="K176" s="93">
        <v>81</v>
      </c>
      <c r="L176" s="93">
        <v>140</v>
      </c>
      <c r="M176" s="94"/>
      <c r="N176" s="94"/>
      <c r="O176" s="94"/>
      <c r="P176" s="95"/>
      <c r="Q176" s="95"/>
      <c r="R176" s="95"/>
      <c r="S176" s="95"/>
      <c r="T176" s="95"/>
      <c r="U176" s="95"/>
      <c r="V176" s="95"/>
    </row>
    <row r="177" spans="1:22" x14ac:dyDescent="0.25">
      <c r="A177" s="2"/>
      <c r="B177" s="103"/>
      <c r="C177" s="5" t="s">
        <v>172</v>
      </c>
      <c r="D177" s="76">
        <v>156</v>
      </c>
      <c r="E177" s="77">
        <v>60</v>
      </c>
      <c r="F177" s="77">
        <v>141</v>
      </c>
      <c r="G177" s="78">
        <v>60</v>
      </c>
      <c r="H177" s="79">
        <f t="shared" si="2"/>
        <v>201</v>
      </c>
      <c r="I177" s="91">
        <v>1</v>
      </c>
      <c r="J177" s="91"/>
      <c r="K177" s="93">
        <v>0</v>
      </c>
      <c r="L177" s="93">
        <v>0</v>
      </c>
      <c r="M177" s="94"/>
      <c r="N177" s="94"/>
      <c r="O177" s="94"/>
      <c r="P177" s="95"/>
      <c r="Q177" s="95"/>
      <c r="R177" s="95"/>
      <c r="S177" s="95"/>
      <c r="T177" s="95"/>
      <c r="U177" s="95"/>
      <c r="V177" s="95"/>
    </row>
    <row r="178" spans="1:22" x14ac:dyDescent="0.25">
      <c r="A178" s="104"/>
      <c r="B178" s="105"/>
      <c r="C178" s="9" t="s">
        <v>173</v>
      </c>
      <c r="D178" s="106">
        <v>103</v>
      </c>
      <c r="E178" s="107">
        <v>500</v>
      </c>
      <c r="F178" s="107">
        <v>71</v>
      </c>
      <c r="G178" s="79">
        <v>50</v>
      </c>
      <c r="H178" s="79">
        <f t="shared" si="2"/>
        <v>121</v>
      </c>
      <c r="I178" s="91">
        <v>1</v>
      </c>
      <c r="J178" s="91"/>
      <c r="K178" s="109">
        <v>0</v>
      </c>
      <c r="L178" s="109">
        <v>0</v>
      </c>
      <c r="M178" s="110"/>
      <c r="N178" s="110"/>
      <c r="O178" s="110"/>
      <c r="P178" s="111"/>
      <c r="Q178" s="111"/>
      <c r="R178" s="111"/>
      <c r="S178" s="111"/>
      <c r="T178" s="111"/>
      <c r="U178" s="111"/>
      <c r="V178" s="111"/>
    </row>
    <row r="179" spans="1:22" s="119" customFormat="1" x14ac:dyDescent="0.25">
      <c r="A179" s="112"/>
      <c r="B179" s="112" t="s">
        <v>174</v>
      </c>
      <c r="C179" s="113"/>
      <c r="D179" s="114">
        <f t="shared" ref="D179:L179" si="3">SUM(D6:D178)</f>
        <v>33600</v>
      </c>
      <c r="E179" s="114">
        <f t="shared" si="3"/>
        <v>6369</v>
      </c>
      <c r="F179" s="114">
        <f t="shared" si="3"/>
        <v>31929</v>
      </c>
      <c r="G179" s="114">
        <f t="shared" si="3"/>
        <v>6063</v>
      </c>
      <c r="H179" s="114">
        <f t="shared" si="3"/>
        <v>37992</v>
      </c>
      <c r="I179" s="114">
        <f t="shared" si="3"/>
        <v>173</v>
      </c>
      <c r="J179" s="114">
        <f t="shared" si="3"/>
        <v>136</v>
      </c>
      <c r="K179" s="117">
        <f t="shared" si="3"/>
        <v>30436</v>
      </c>
      <c r="L179" s="117">
        <f t="shared" si="3"/>
        <v>34313</v>
      </c>
      <c r="M179" s="118"/>
      <c r="N179" s="118"/>
      <c r="O179" s="118"/>
      <c r="P179" s="118"/>
      <c r="Q179" s="113"/>
      <c r="R179" s="113"/>
      <c r="S179" s="113"/>
      <c r="T179" s="113"/>
      <c r="U179" s="113"/>
      <c r="V179" s="113"/>
    </row>
    <row r="180" spans="1:22" x14ac:dyDescent="0.25">
      <c r="D180" s="120"/>
      <c r="E180" s="120"/>
      <c r="F180" s="120"/>
      <c r="G180" s="120"/>
      <c r="H180" s="120"/>
      <c r="I180" s="120"/>
      <c r="J180" s="120"/>
      <c r="K180" s="122"/>
      <c r="L180" s="122"/>
    </row>
    <row r="183" spans="1:22" x14ac:dyDescent="0.25">
      <c r="A183" s="124" t="s">
        <v>349</v>
      </c>
    </row>
    <row r="187" spans="1:22" x14ac:dyDescent="0.25">
      <c r="K187" s="198"/>
      <c r="L187" s="198"/>
      <c r="P187" s="199"/>
      <c r="Q187" s="199"/>
      <c r="R187" s="199"/>
    </row>
    <row r="188" spans="1:22" x14ac:dyDescent="0.25">
      <c r="K188" s="200"/>
      <c r="L188" s="200"/>
      <c r="P188" s="201"/>
      <c r="Q188" s="201"/>
      <c r="R188" s="201"/>
    </row>
    <row r="190" spans="1:22" ht="29.25" customHeight="1" x14ac:dyDescent="0.25">
      <c r="C190" s="202" t="s">
        <v>354</v>
      </c>
      <c r="D190" s="203"/>
      <c r="H190" s="204" t="s">
        <v>355</v>
      </c>
      <c r="I190" s="204"/>
      <c r="O190" s="199"/>
    </row>
    <row r="191" spans="1:22" ht="30" x14ac:dyDescent="0.25">
      <c r="C191" s="205" t="s">
        <v>356</v>
      </c>
      <c r="D191" s="206">
        <v>62</v>
      </c>
      <c r="H191" s="207" t="s">
        <v>357</v>
      </c>
      <c r="I191" s="208">
        <v>31408</v>
      </c>
    </row>
    <row r="192" spans="1:22" ht="45" x14ac:dyDescent="0.25">
      <c r="C192" s="205" t="s">
        <v>358</v>
      </c>
      <c r="D192" s="206">
        <v>2</v>
      </c>
      <c r="H192" s="207" t="s">
        <v>359</v>
      </c>
      <c r="I192" s="208">
        <v>132</v>
      </c>
    </row>
    <row r="210" spans="3:9" customFormat="1" ht="34.5" customHeight="1" x14ac:dyDescent="0.25">
      <c r="C210" s="202" t="s">
        <v>360</v>
      </c>
      <c r="D210" s="203"/>
      <c r="F210" t="s">
        <v>174</v>
      </c>
      <c r="G210" s="120">
        <v>37992</v>
      </c>
      <c r="H210" s="209" t="s">
        <v>361</v>
      </c>
      <c r="I210" s="209"/>
    </row>
    <row r="211" spans="3:9" customFormat="1" ht="75" x14ac:dyDescent="0.25">
      <c r="C211" s="210" t="s">
        <v>357</v>
      </c>
      <c r="D211" s="211">
        <v>34313</v>
      </c>
      <c r="F211" t="s">
        <v>362</v>
      </c>
      <c r="G211" s="120">
        <v>34313</v>
      </c>
      <c r="H211" s="205" t="s">
        <v>356</v>
      </c>
      <c r="I211" s="207">
        <v>136</v>
      </c>
    </row>
    <row r="212" spans="3:9" customFormat="1" ht="75" x14ac:dyDescent="0.25">
      <c r="C212" s="210" t="s">
        <v>359</v>
      </c>
      <c r="D212" s="211">
        <v>3679</v>
      </c>
      <c r="F212" s="119" t="s">
        <v>363</v>
      </c>
      <c r="G212" s="212">
        <f>SUM(G210-G211)</f>
        <v>3679</v>
      </c>
      <c r="H212" s="205" t="s">
        <v>358</v>
      </c>
      <c r="I212" s="207">
        <v>37</v>
      </c>
    </row>
  </sheetData>
  <mergeCells count="8">
    <mergeCell ref="C210:D210"/>
    <mergeCell ref="H210:I210"/>
    <mergeCell ref="A4:A5"/>
    <mergeCell ref="B4:B5"/>
    <mergeCell ref="C4:C5"/>
    <mergeCell ref="D4:G4"/>
    <mergeCell ref="C190:D190"/>
    <mergeCell ref="H190:I190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Kanalizace</vt:lpstr>
      <vt:lpstr>Kanalizace 2015</vt:lpstr>
      <vt:lpstr>Vodovody 2015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2014-06-16T09:44:50Z</dcterms:created>
  <dcterms:modified xsi:type="dcterms:W3CDTF">2016-12-09T12:23:23Z</dcterms:modified>
</cp:coreProperties>
</file>