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12120" windowHeight="10095" tabRatio="796" activeTab="4"/>
  </bookViews>
  <sheets>
    <sheet name="Seznam ukazatelů" sheetId="4" r:id="rId1"/>
    <sheet name="obce2008" sheetId="3" r:id="rId2"/>
    <sheet name="obce2012" sheetId="8" r:id="rId3"/>
    <sheet name="obce2013" sheetId="11" r:id="rId4"/>
    <sheet name="obce2014" sheetId="12" r:id="rId5"/>
    <sheet name="Srovnání 08, 12, 13,14" sheetId="9" r:id="rId6"/>
  </sheets>
  <definedNames>
    <definedName name="_xlnm._FilterDatabase" localSheetId="1" hidden="1">obce2008!$A$2:$T$66</definedName>
    <definedName name="_xlnm.Database" localSheetId="3">#REF!</definedName>
    <definedName name="_xlnm.Database" localSheetId="4">#REF!</definedName>
    <definedName name="_xlnm.Database">#REF!</definedName>
  </definedNames>
  <calcPr calcId="145621" concurrentCalc="0"/>
</workbook>
</file>

<file path=xl/calcChain.xml><?xml version="1.0" encoding="utf-8"?>
<calcChain xmlns="http://schemas.openxmlformats.org/spreadsheetml/2006/main">
  <c r="K74" i="12" l="1"/>
  <c r="K73" i="12"/>
  <c r="K72" i="12"/>
  <c r="K71" i="12"/>
  <c r="K70" i="12"/>
  <c r="V67" i="12"/>
  <c r="V68" i="12"/>
  <c r="J67" i="12"/>
  <c r="C19" i="9"/>
  <c r="C20" i="9"/>
  <c r="K67" i="12"/>
  <c r="D19" i="9"/>
  <c r="D20" i="9"/>
  <c r="L67" i="12"/>
  <c r="E19" i="9"/>
  <c r="E20" i="9"/>
  <c r="M67" i="12"/>
  <c r="F19" i="9"/>
  <c r="F20" i="9"/>
  <c r="N67" i="12"/>
  <c r="G19" i="9"/>
  <c r="G20" i="9"/>
  <c r="O67" i="12"/>
  <c r="H19" i="9"/>
  <c r="H20" i="9"/>
  <c r="P67" i="12"/>
  <c r="I19" i="9"/>
  <c r="I20" i="9"/>
  <c r="Q67" i="12"/>
  <c r="J19" i="9"/>
  <c r="J18" i="9"/>
  <c r="R67" i="12"/>
  <c r="K19" i="9"/>
  <c r="K20" i="9"/>
  <c r="S67" i="12"/>
  <c r="L19" i="9"/>
  <c r="L20" i="9"/>
  <c r="T67" i="12"/>
  <c r="M19" i="9"/>
  <c r="M20" i="9"/>
  <c r="U67" i="12"/>
  <c r="N19" i="9"/>
  <c r="N20" i="9"/>
  <c r="I67" i="12"/>
  <c r="B19" i="9"/>
  <c r="B20" i="9"/>
  <c r="N18" i="9"/>
  <c r="M18" i="9"/>
  <c r="L18" i="9"/>
  <c r="K18" i="9"/>
  <c r="I18" i="9"/>
  <c r="H18" i="9"/>
  <c r="G18" i="9"/>
  <c r="F18" i="9"/>
  <c r="E18" i="9"/>
  <c r="D18" i="9"/>
  <c r="C18" i="9"/>
  <c r="B18" i="9"/>
  <c r="C15" i="9"/>
  <c r="D15" i="9"/>
  <c r="E15" i="9"/>
  <c r="F15" i="9"/>
  <c r="G15" i="9"/>
  <c r="H15" i="9"/>
  <c r="I15" i="9"/>
  <c r="J15" i="9"/>
  <c r="K15" i="9"/>
  <c r="L15" i="9"/>
  <c r="M15" i="9"/>
  <c r="N15" i="9"/>
  <c r="B15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N8" i="9"/>
  <c r="M8" i="9"/>
  <c r="L8" i="9"/>
  <c r="K8" i="9"/>
  <c r="J8" i="9"/>
  <c r="I8" i="9"/>
  <c r="H8" i="9"/>
  <c r="G8" i="9"/>
  <c r="F8" i="9"/>
  <c r="E8" i="9"/>
  <c r="D8" i="9"/>
  <c r="C8" i="9"/>
  <c r="B8" i="9"/>
  <c r="T67" i="11"/>
  <c r="S67" i="11"/>
  <c r="R67" i="11"/>
  <c r="Q67" i="11"/>
  <c r="P67" i="11"/>
  <c r="O67" i="11"/>
  <c r="N67" i="11"/>
  <c r="M67" i="11"/>
  <c r="L67" i="11"/>
  <c r="K67" i="11"/>
  <c r="J67" i="11"/>
  <c r="I67" i="11"/>
  <c r="U66" i="11"/>
  <c r="U27" i="11"/>
  <c r="U26" i="11"/>
  <c r="U25" i="11"/>
  <c r="U24" i="11"/>
  <c r="U23" i="11"/>
  <c r="U65" i="11"/>
  <c r="U22" i="11"/>
  <c r="U64" i="11"/>
  <c r="U21" i="11"/>
  <c r="U63" i="11"/>
  <c r="U62" i="11"/>
  <c r="U20" i="11"/>
  <c r="U61" i="11"/>
  <c r="U60" i="11"/>
  <c r="U19" i="11"/>
  <c r="U18" i="11"/>
  <c r="U59" i="11"/>
  <c r="U58" i="11"/>
  <c r="U17" i="11"/>
  <c r="U57" i="11"/>
  <c r="U56" i="11"/>
  <c r="U16" i="11"/>
  <c r="U55" i="11"/>
  <c r="U15" i="11"/>
  <c r="U54" i="11"/>
  <c r="U53" i="11"/>
  <c r="U52" i="11"/>
  <c r="U51" i="11"/>
  <c r="U14" i="11"/>
  <c r="U50" i="11"/>
  <c r="U13" i="11"/>
  <c r="U49" i="11"/>
  <c r="U48" i="11"/>
  <c r="U12" i="11"/>
  <c r="U47" i="11"/>
  <c r="U46" i="11"/>
  <c r="U45" i="11"/>
  <c r="U44" i="11"/>
  <c r="U43" i="11"/>
  <c r="U11" i="11"/>
  <c r="U42" i="11"/>
  <c r="U41" i="11"/>
  <c r="U40" i="11"/>
  <c r="U39" i="11"/>
  <c r="U3" i="11"/>
  <c r="U38" i="11"/>
  <c r="U37" i="11"/>
  <c r="U10" i="11"/>
  <c r="U9" i="11"/>
  <c r="U8" i="11"/>
  <c r="U36" i="11"/>
  <c r="U35" i="11"/>
  <c r="U34" i="11"/>
  <c r="U7" i="11"/>
  <c r="U6" i="11"/>
  <c r="U5" i="11"/>
  <c r="U4" i="11"/>
  <c r="U33" i="11"/>
  <c r="U32" i="11"/>
  <c r="U31" i="11"/>
  <c r="U30" i="11"/>
  <c r="U29" i="11"/>
  <c r="U28" i="11"/>
  <c r="C14" i="9"/>
  <c r="C9" i="9"/>
  <c r="C10" i="9"/>
  <c r="K14" i="9"/>
  <c r="K9" i="9"/>
  <c r="K10" i="9"/>
  <c r="D14" i="9"/>
  <c r="D9" i="9"/>
  <c r="D10" i="9"/>
  <c r="L14" i="9"/>
  <c r="L9" i="9"/>
  <c r="L10" i="9"/>
  <c r="E14" i="9"/>
  <c r="E9" i="9"/>
  <c r="E10" i="9"/>
  <c r="I14" i="9"/>
  <c r="I9" i="9"/>
  <c r="I10" i="9"/>
  <c r="M14" i="9"/>
  <c r="M9" i="9"/>
  <c r="M10" i="9"/>
  <c r="G14" i="9"/>
  <c r="G9" i="9"/>
  <c r="G10" i="9"/>
  <c r="H14" i="9"/>
  <c r="H9" i="9"/>
  <c r="H10" i="9"/>
  <c r="B14" i="9"/>
  <c r="B9" i="9"/>
  <c r="B10" i="9"/>
  <c r="F14" i="9"/>
  <c r="F9" i="9"/>
  <c r="F10" i="9"/>
  <c r="J14" i="9"/>
  <c r="J9" i="9"/>
  <c r="J10" i="9"/>
  <c r="U67" i="11"/>
  <c r="N4" i="9"/>
  <c r="M4" i="9"/>
  <c r="L4" i="9"/>
  <c r="K4" i="9"/>
  <c r="J4" i="9"/>
  <c r="I4" i="9"/>
  <c r="H4" i="9"/>
  <c r="G4" i="9"/>
  <c r="F4" i="9"/>
  <c r="E4" i="9"/>
  <c r="D4" i="9"/>
  <c r="C4" i="9"/>
  <c r="B4" i="9"/>
  <c r="N14" i="9"/>
  <c r="N9" i="9"/>
  <c r="N10" i="9"/>
  <c r="D5" i="9"/>
  <c r="J67" i="8"/>
  <c r="K67" i="8"/>
  <c r="L67" i="8"/>
  <c r="M67" i="8"/>
  <c r="N67" i="8"/>
  <c r="O67" i="8"/>
  <c r="P67" i="8"/>
  <c r="Q67" i="8"/>
  <c r="R67" i="8"/>
  <c r="S67" i="8"/>
  <c r="T67" i="8"/>
  <c r="I67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3" i="8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3" i="3"/>
  <c r="J67" i="3"/>
  <c r="C3" i="9"/>
  <c r="C5" i="9"/>
  <c r="K67" i="3"/>
  <c r="D3" i="9"/>
  <c r="L67" i="3"/>
  <c r="E3" i="9"/>
  <c r="E5" i="9"/>
  <c r="M67" i="3"/>
  <c r="F3" i="9"/>
  <c r="F5" i="9"/>
  <c r="N67" i="3"/>
  <c r="G3" i="9"/>
  <c r="G5" i="9"/>
  <c r="O67" i="3"/>
  <c r="H3" i="9"/>
  <c r="H5" i="9"/>
  <c r="Q67" i="3"/>
  <c r="J3" i="9"/>
  <c r="J5" i="9"/>
  <c r="R67" i="3"/>
  <c r="K3" i="9"/>
  <c r="K5" i="9"/>
  <c r="S67" i="3"/>
  <c r="L3" i="9"/>
  <c r="L5" i="9"/>
  <c r="T67" i="3"/>
  <c r="M3" i="9"/>
  <c r="M5" i="9"/>
  <c r="P67" i="3"/>
  <c r="I3" i="9"/>
  <c r="I5" i="9"/>
  <c r="I67" i="3"/>
  <c r="B3" i="9"/>
  <c r="B5" i="9"/>
  <c r="U67" i="3"/>
  <c r="N3" i="9"/>
  <c r="N5" i="9"/>
  <c r="U67" i="8"/>
  <c r="J20" i="9"/>
</calcChain>
</file>

<file path=xl/sharedStrings.xml><?xml version="1.0" encoding="utf-8"?>
<sst xmlns="http://schemas.openxmlformats.org/spreadsheetml/2006/main" count="4009" uniqueCount="286">
  <si>
    <t>Vysočina</t>
  </si>
  <si>
    <t>Seznam ukazatelů</t>
  </si>
  <si>
    <t>1.1.</t>
  </si>
  <si>
    <t>1.2</t>
  </si>
  <si>
    <t>Přirozený přírůstek</t>
  </si>
  <si>
    <t>1.3</t>
  </si>
  <si>
    <t>Saldo migrace</t>
  </si>
  <si>
    <t>2.1</t>
  </si>
  <si>
    <t>Podíl obyvatel ve věku 0-14 na celkovém počtu obyvatel (%)</t>
  </si>
  <si>
    <t>2.2</t>
  </si>
  <si>
    <t>3.1</t>
  </si>
  <si>
    <t>Podíl obyvatel ve věku 65 a více let na celkovém počtu obyvatel (%)</t>
  </si>
  <si>
    <t>3.2</t>
  </si>
  <si>
    <t>6.1</t>
  </si>
  <si>
    <t>8.1</t>
  </si>
  <si>
    <t>8.2</t>
  </si>
  <si>
    <t>8.3</t>
  </si>
  <si>
    <t>8.4</t>
  </si>
  <si>
    <t>8.5</t>
  </si>
  <si>
    <t>11.1</t>
  </si>
  <si>
    <t>Počet dokončených bytů</t>
  </si>
  <si>
    <t>11.2</t>
  </si>
  <si>
    <t>17.1</t>
  </si>
  <si>
    <t>18.1</t>
  </si>
  <si>
    <t>18.2</t>
  </si>
  <si>
    <t>22.1</t>
  </si>
  <si>
    <t>Podíl zemědělské půdy z celkové výměry (%)</t>
  </si>
  <si>
    <t>23.1</t>
  </si>
  <si>
    <t>Podíl orné půdy ze zemědělské půdy (%)</t>
  </si>
  <si>
    <t>24.1</t>
  </si>
  <si>
    <t>Podíl trvalých travních porostů ze zemědělské půdy (%)</t>
  </si>
  <si>
    <t>27.1</t>
  </si>
  <si>
    <t>Podíl zastavěných a ostatních ploch z celkové výměry (%)</t>
  </si>
  <si>
    <t>28.1</t>
  </si>
  <si>
    <t>Podíl vodních ploch z celkové výměry (%)</t>
  </si>
  <si>
    <t>29.1</t>
  </si>
  <si>
    <t>Podíl lesních pozemků z celkové výměry (%)</t>
  </si>
  <si>
    <t>30.1</t>
  </si>
  <si>
    <t>Koeficient ekologické stability</t>
  </si>
  <si>
    <t>30.2</t>
  </si>
  <si>
    <t>Orná půda (ha)</t>
  </si>
  <si>
    <t>30.3</t>
  </si>
  <si>
    <t>Chmelnice (ha)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</si>
  <si>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</si>
  <si>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</si>
  <si>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</si>
  <si>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</si>
  <si>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</si>
  <si>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</si>
  <si>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</si>
  <si>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</si>
  <si>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</si>
  <si>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</si>
  <si>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37.1</t>
  </si>
  <si>
    <t>Živě narození</t>
  </si>
  <si>
    <t>37.2</t>
  </si>
  <si>
    <t>Zemřelí</t>
  </si>
  <si>
    <t>37.3</t>
  </si>
  <si>
    <t>Přistěhovalí</t>
  </si>
  <si>
    <t>37.4</t>
  </si>
  <si>
    <t>Vystěhovalí</t>
  </si>
  <si>
    <t>37.9</t>
  </si>
  <si>
    <t>37.10</t>
  </si>
  <si>
    <t>Jihlava</t>
  </si>
  <si>
    <t>Křešín</t>
  </si>
  <si>
    <t>Rovná</t>
  </si>
  <si>
    <t>537594</t>
  </si>
  <si>
    <t>Střítež</t>
  </si>
  <si>
    <t>537608</t>
  </si>
  <si>
    <t>Ústrašín</t>
  </si>
  <si>
    <t>Kámen</t>
  </si>
  <si>
    <t>61053</t>
  </si>
  <si>
    <t>Pelhřimov</t>
  </si>
  <si>
    <t>547549</t>
  </si>
  <si>
    <t>Bohdalín</t>
  </si>
  <si>
    <t>547581</t>
  </si>
  <si>
    <t>Božejov</t>
  </si>
  <si>
    <t>547603</t>
  </si>
  <si>
    <t>Bratřice</t>
  </si>
  <si>
    <t>547662</t>
  </si>
  <si>
    <t>Cetoraz</t>
  </si>
  <si>
    <t>547689</t>
  </si>
  <si>
    <t>Čáslavsko</t>
  </si>
  <si>
    <t>61103</t>
  </si>
  <si>
    <t>547719</t>
  </si>
  <si>
    <t>Častrov</t>
  </si>
  <si>
    <t>547760</t>
  </si>
  <si>
    <t>Černovice</t>
  </si>
  <si>
    <t>548936</t>
  </si>
  <si>
    <t>Těmice</t>
  </si>
  <si>
    <t>549002</t>
  </si>
  <si>
    <t>Včelnička</t>
  </si>
  <si>
    <t>549011</t>
  </si>
  <si>
    <t>Velká Chyška</t>
  </si>
  <si>
    <t>549053</t>
  </si>
  <si>
    <t>Veselá</t>
  </si>
  <si>
    <t>549061</t>
  </si>
  <si>
    <t>Věžná</t>
  </si>
  <si>
    <t>549134</t>
  </si>
  <si>
    <t>Vyklantice</t>
  </si>
  <si>
    <t>549231</t>
  </si>
  <si>
    <t>Žirovnice</t>
  </si>
  <si>
    <t>KODPOU</t>
  </si>
  <si>
    <t>KODORP</t>
  </si>
  <si>
    <t>KODOKRES</t>
  </si>
  <si>
    <t>KODKRAJ</t>
  </si>
  <si>
    <t>KODOBLAST</t>
  </si>
  <si>
    <t>KODOBCE</t>
  </si>
  <si>
    <t>NAZEV</t>
  </si>
  <si>
    <t>U30_2</t>
  </si>
  <si>
    <t>U30_3</t>
  </si>
  <si>
    <t>U30_4</t>
  </si>
  <si>
    <t>U30_5</t>
  </si>
  <si>
    <t>U30_6</t>
  </si>
  <si>
    <t>U30_7</t>
  </si>
  <si>
    <t>U30_8</t>
  </si>
  <si>
    <t>U30_9</t>
  </si>
  <si>
    <t>U30_10</t>
  </si>
  <si>
    <t>U30_11</t>
  </si>
  <si>
    <t>CZ06</t>
  </si>
  <si>
    <t>6105</t>
  </si>
  <si>
    <t>61102</t>
  </si>
  <si>
    <t>6110</t>
  </si>
  <si>
    <t>509388</t>
  </si>
  <si>
    <t>Arneštovice</t>
  </si>
  <si>
    <t>61101</t>
  </si>
  <si>
    <t>509418</t>
  </si>
  <si>
    <t>Bořetín</t>
  </si>
  <si>
    <t>587168</t>
  </si>
  <si>
    <t>Horní Dubenky</t>
  </si>
  <si>
    <t>KODNUM</t>
  </si>
  <si>
    <t>U30_12</t>
  </si>
  <si>
    <t>U30_13</t>
  </si>
  <si>
    <t>Dobrá Voda u Pacova</t>
  </si>
  <si>
    <t>561771</t>
  </si>
  <si>
    <t>Vysoká Lhota</t>
  </si>
  <si>
    <t>561789</t>
  </si>
  <si>
    <t>Rodinov</t>
  </si>
  <si>
    <t>529834</t>
  </si>
  <si>
    <t>Mezná</t>
  </si>
  <si>
    <t>61091</t>
  </si>
  <si>
    <t>CZ0632</t>
  </si>
  <si>
    <t>CZ063</t>
  </si>
  <si>
    <t>CZ0633</t>
  </si>
  <si>
    <t>598666</t>
  </si>
  <si>
    <t>Zlátenka</t>
  </si>
  <si>
    <t>Lesná</t>
  </si>
  <si>
    <t>561096</t>
  </si>
  <si>
    <t>Hojovice</t>
  </si>
  <si>
    <t>561100</t>
  </si>
  <si>
    <t>Lidmaň</t>
  </si>
  <si>
    <t>561126</t>
  </si>
  <si>
    <t>561142</t>
  </si>
  <si>
    <t>Černov</t>
  </si>
  <si>
    <t>561240</t>
  </si>
  <si>
    <t>Bořetice</t>
  </si>
  <si>
    <t>561274</t>
  </si>
  <si>
    <t>561282</t>
  </si>
  <si>
    <t>Lhota-Vlasenice</t>
  </si>
  <si>
    <t>561312</t>
  </si>
  <si>
    <t>Buřenice</t>
  </si>
  <si>
    <t>561321</t>
  </si>
  <si>
    <t>Chyšná</t>
  </si>
  <si>
    <t>561339</t>
  </si>
  <si>
    <t>Chýstovice</t>
  </si>
  <si>
    <t>561347</t>
  </si>
  <si>
    <t>Martinice u Onšova</t>
  </si>
  <si>
    <t>561355</t>
  </si>
  <si>
    <t>Těchobuz</t>
  </si>
  <si>
    <t>561363</t>
  </si>
  <si>
    <t>Zhořec</t>
  </si>
  <si>
    <t>561436</t>
  </si>
  <si>
    <t>Polesí</t>
  </si>
  <si>
    <t>561452</t>
  </si>
  <si>
    <t>Stojčín</t>
  </si>
  <si>
    <t>561754</t>
  </si>
  <si>
    <t>Eš</t>
  </si>
  <si>
    <t>561762</t>
  </si>
  <si>
    <t>6109</t>
  </si>
  <si>
    <t>529869</t>
  </si>
  <si>
    <t>Důl</t>
  </si>
  <si>
    <t>562033</t>
  </si>
  <si>
    <t>Útěchovice pod Stražištěm</t>
  </si>
  <si>
    <t>562041</t>
  </si>
  <si>
    <t>547913</t>
  </si>
  <si>
    <t>Horní Cerekev</t>
  </si>
  <si>
    <t>547930</t>
  </si>
  <si>
    <t>Horní Ves</t>
  </si>
  <si>
    <t>547948</t>
  </si>
  <si>
    <t>Hořepník</t>
  </si>
  <si>
    <t>548103</t>
  </si>
  <si>
    <t>548111</t>
  </si>
  <si>
    <t>Kamenice nad Lipou</t>
  </si>
  <si>
    <t>548171</t>
  </si>
  <si>
    <t>Košetice</t>
  </si>
  <si>
    <t>548201</t>
  </si>
  <si>
    <t>Křeč</t>
  </si>
  <si>
    <t>548227</t>
  </si>
  <si>
    <t>548235</t>
  </si>
  <si>
    <t>Leskovice</t>
  </si>
  <si>
    <t>548332</t>
  </si>
  <si>
    <t>Lukavec</t>
  </si>
  <si>
    <t>548367</t>
  </si>
  <si>
    <t>Mezilesí</t>
  </si>
  <si>
    <t>548391</t>
  </si>
  <si>
    <t>Mnich</t>
  </si>
  <si>
    <t>548405</t>
  </si>
  <si>
    <t>Moraveč</t>
  </si>
  <si>
    <t>548456</t>
  </si>
  <si>
    <t>Nová Cerekev</t>
  </si>
  <si>
    <t>548472</t>
  </si>
  <si>
    <t>Obrataň</t>
  </si>
  <si>
    <t>548502</t>
  </si>
  <si>
    <t>Onšov</t>
  </si>
  <si>
    <t>548511</t>
  </si>
  <si>
    <t>Pacov</t>
  </si>
  <si>
    <t>548561</t>
  </si>
  <si>
    <t>Počátky</t>
  </si>
  <si>
    <t>548600</t>
  </si>
  <si>
    <t>Pošná</t>
  </si>
  <si>
    <t>548731</t>
  </si>
  <si>
    <t>Salačova Lhota</t>
  </si>
  <si>
    <t>548740</t>
  </si>
  <si>
    <t>Samšín</t>
  </si>
  <si>
    <t>3107</t>
  </si>
  <si>
    <t>Bělá</t>
  </si>
  <si>
    <t>Počet obyvatel (k 31.12.)</t>
  </si>
  <si>
    <t>Počet obyvatel ve věku 0-14 (k 31. 12.)</t>
  </si>
  <si>
    <t>Počet obyvatel ve věku 65 a více let (k 31. 12.)</t>
  </si>
  <si>
    <t>Počet částí obce (k 31. 12.)</t>
  </si>
  <si>
    <t>Míra nezaměstnanosti k 31. 12. (%) - uchazeči o zaměstnání k 31. 12. (dosažitelní) / ekonomicky aktivní k 3. 3. 2001</t>
  </si>
  <si>
    <t>Počet uchazečů o zaměstnání (k 31. 12.) - dosažitelní</t>
  </si>
  <si>
    <t>Počet uchazečů o zaměstnání (k 31. 12.) - celkem</t>
  </si>
  <si>
    <t>Počet uchazečů - absolventi (k 31. 12.)</t>
  </si>
  <si>
    <t>Počet uchazečů - evidence nad 12 měs. (k 31. 12.)</t>
  </si>
  <si>
    <t>Počet dokončených bytů v rodinných domech</t>
  </si>
  <si>
    <t>Počet hromadných ubytovacích zařízení celkem (k 31. 12.)</t>
  </si>
  <si>
    <t>Počet lázeňských léčeben (k 31. 12.)</t>
  </si>
  <si>
    <t>Počet lůžek v lázeňských léčebnách (k 31. 12.)</t>
  </si>
  <si>
    <t>Vinice (ha)</t>
  </si>
  <si>
    <t>Zahrady (ha)</t>
  </si>
  <si>
    <t>Ovocné sady (ha)</t>
  </si>
  <si>
    <t>Trvalé travní porosty (ha)</t>
  </si>
  <si>
    <t>Lesní půda (ha)</t>
  </si>
  <si>
    <t>Vodní plochy (ha)</t>
  </si>
  <si>
    <t>Zastavěné plochy (ha)</t>
  </si>
  <si>
    <t>Ostatní plochy (ha)</t>
  </si>
  <si>
    <t>Zemědělská půda (ha)</t>
  </si>
  <si>
    <t>Celková výměra (ha)</t>
  </si>
  <si>
    <t>Průměrný věk (k 31. 12.)</t>
  </si>
  <si>
    <t>Počet obyvatel ve věku 15 - 64 let (k 31. 12.)</t>
  </si>
  <si>
    <t>-</t>
  </si>
  <si>
    <t>40673</t>
  </si>
  <si>
    <t>40665</t>
  </si>
  <si>
    <t>nazevkraje</t>
  </si>
  <si>
    <t>nazevokresu</t>
  </si>
  <si>
    <t>nazevSOORP</t>
  </si>
  <si>
    <t>KODOKRES_puv</t>
  </si>
  <si>
    <t>KODKRAJ_puv</t>
  </si>
  <si>
    <t>KODOBLAST-puv</t>
  </si>
  <si>
    <t>264</t>
  </si>
  <si>
    <t>Nezemědělská půda celkem (ha)</t>
  </si>
  <si>
    <t>Rok</t>
  </si>
  <si>
    <t>Rozdíl</t>
  </si>
  <si>
    <t>Využití půdy v regionu MAS (ha)</t>
  </si>
  <si>
    <t>Lesní půda</t>
  </si>
  <si>
    <t>Vodní plochy</t>
  </si>
  <si>
    <t>Zastavěné plochy</t>
  </si>
  <si>
    <t>Ostatní plochy</t>
  </si>
  <si>
    <t>Zemědělská půda</t>
  </si>
  <si>
    <t>KES (koeficient ekologické stability)</t>
  </si>
  <si>
    <t>Rok 2014</t>
  </si>
  <si>
    <t>ČR</t>
  </si>
  <si>
    <t>MAS</t>
  </si>
  <si>
    <t>https://vdb.czso.cz/vdbvo2/faces/cs/index.jsf?page=vystup-objekt&amp;z=T&amp;f=TABULKA&amp;zo=N&amp;verze=-1&amp;nahled=N&amp;sp=N&amp;filtr=G%7EF_M%7EF_Z%7EF_R%7EF_P%7E_S%7E_null_null_&amp;katalog=30829&amp;pvo=RSO01&amp;str=v1339&amp;evo=v727_!_VUZEMI97-100_1&amp;c=v4__RP2014MP12DP31</t>
  </si>
  <si>
    <t>Zdroj dat:</t>
  </si>
  <si>
    <t>Porovnání využití půdy (ha)</t>
  </si>
  <si>
    <t>Česká republika</t>
  </si>
  <si>
    <t xml:space="preserve">kraj Vysočina </t>
  </si>
  <si>
    <t>MAS Via rustica</t>
  </si>
  <si>
    <t>%</t>
  </si>
  <si>
    <t>Orná půda</t>
  </si>
  <si>
    <t xml:space="preserve">Zahrady </t>
  </si>
  <si>
    <t xml:space="preserve">Ovocné sady </t>
  </si>
  <si>
    <t>Trvalé travní porosty</t>
  </si>
  <si>
    <t>Zemědělská půda v regionu MAS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</si>
</sst>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"/>
    <numFmt numFmtId="166" formatCode="#,##0.0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75">
    <xf numFmtId="0" fontId="0" fillId="0" borderId="0" xfId="0"/>
    <xf numFmtId="49" fontId="0" fillId="0" borderId="1" xfId="3" applyNumberFormat="1" applyFont="1" applyFill="1" applyBorder="1"/>
    <xf numFmtId="49" fontId="2" fillId="2" borderId="1" xfId="3" applyNumberFormat="1" applyFont="1" applyFill="1" applyBorder="1" applyAlignment="1">
      <alignment horizontal="left" vertical="center" wrapText="1"/>
    </xf>
    <xf numFmtId="0" fontId="3" fillId="0" borderId="0" xfId="0" applyFont="1"/>
    <xf numFmtId="0" fontId="1" fillId="0" borderId="0" xfId="0" applyFont="1"/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right"/>
    </xf>
    <xf numFmtId="0" fontId="1" fillId="0" borderId="0" xfId="0" applyFont="1" applyBorder="1" applyAlignment="1"/>
    <xf numFmtId="0" fontId="4" fillId="0" borderId="0" xfId="0" applyFont="1"/>
    <xf numFmtId="164" fontId="1" fillId="0" borderId="0" xfId="0" applyNumberFormat="1" applyFont="1"/>
    <xf numFmtId="164" fontId="0" fillId="0" borderId="0" xfId="0" applyNumberFormat="1"/>
    <xf numFmtId="164" fontId="4" fillId="0" borderId="2" xfId="3" applyNumberFormat="1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/>
    <xf numFmtId="49" fontId="4" fillId="0" borderId="2" xfId="0" applyNumberFormat="1" applyFont="1" applyBorder="1" applyAlignment="1"/>
    <xf numFmtId="0" fontId="4" fillId="0" borderId="2" xfId="0" applyFont="1" applyBorder="1" applyAlignment="1"/>
    <xf numFmtId="49" fontId="4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49" fontId="1" fillId="4" borderId="2" xfId="2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wrapText="1"/>
    </xf>
    <xf numFmtId="49" fontId="1" fillId="3" borderId="2" xfId="2" applyNumberFormat="1" applyFont="1" applyFill="1" applyBorder="1" applyAlignment="1">
      <alignment vertical="center"/>
    </xf>
    <xf numFmtId="0" fontId="3" fillId="0" borderId="2" xfId="0" applyFont="1" applyBorder="1"/>
    <xf numFmtId="4" fontId="4" fillId="0" borderId="2" xfId="3" applyNumberFormat="1" applyFont="1" applyFill="1" applyBorder="1" applyAlignment="1">
      <alignment horizontal="center" vertical="center" textRotation="90" wrapText="1"/>
    </xf>
    <xf numFmtId="4" fontId="1" fillId="0" borderId="2" xfId="0" applyNumberFormat="1" applyFont="1" applyBorder="1"/>
    <xf numFmtId="4" fontId="0" fillId="0" borderId="2" xfId="0" applyNumberFormat="1" applyBorder="1"/>
    <xf numFmtId="4" fontId="6" fillId="0" borderId="2" xfId="0" applyNumberFormat="1" applyFont="1" applyBorder="1"/>
    <xf numFmtId="4" fontId="1" fillId="0" borderId="2" xfId="0" applyNumberFormat="1" applyFont="1" applyFill="1" applyBorder="1" applyAlignment="1" applyProtection="1">
      <alignment horizontal="right"/>
    </xf>
    <xf numFmtId="4" fontId="3" fillId="5" borderId="2" xfId="0" applyNumberFormat="1" applyFont="1" applyFill="1" applyBorder="1"/>
    <xf numFmtId="4" fontId="3" fillId="0" borderId="2" xfId="0" applyNumberFormat="1" applyFont="1" applyBorder="1"/>
    <xf numFmtId="4" fontId="0" fillId="0" borderId="0" xfId="0" applyNumberFormat="1"/>
    <xf numFmtId="4" fontId="4" fillId="5" borderId="2" xfId="0" applyNumberFormat="1" applyFont="1" applyFill="1" applyBorder="1" applyAlignment="1">
      <alignment horizontal="left"/>
    </xf>
    <xf numFmtId="4" fontId="4" fillId="0" borderId="2" xfId="0" applyNumberFormat="1" applyFont="1" applyBorder="1" applyAlignment="1">
      <alignment horizontal="left"/>
    </xf>
    <xf numFmtId="0" fontId="0" fillId="0" borderId="2" xfId="0" applyBorder="1"/>
    <xf numFmtId="165" fontId="7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center"/>
    </xf>
    <xf numFmtId="49" fontId="8" fillId="0" borderId="0" xfId="0" quotePrefix="1" applyNumberFormat="1" applyFont="1" applyFill="1" applyBorder="1" applyAlignment="1">
      <alignment horizontal="left" vertical="center"/>
    </xf>
    <xf numFmtId="4" fontId="3" fillId="0" borderId="0" xfId="0" applyNumberFormat="1" applyFont="1"/>
    <xf numFmtId="0" fontId="10" fillId="0" borderId="1" xfId="0" applyFont="1" applyBorder="1" applyAlignment="1">
      <alignment horizontal="left" vertical="center"/>
    </xf>
    <xf numFmtId="4" fontId="4" fillId="6" borderId="3" xfId="3" applyNumberFormat="1" applyFont="1" applyFill="1" applyBorder="1" applyAlignment="1">
      <alignment horizontal="center" vertical="center" textRotation="90" wrapText="1"/>
    </xf>
    <xf numFmtId="4" fontId="0" fillId="6" borderId="4" xfId="0" applyNumberFormat="1" applyFill="1" applyBorder="1"/>
    <xf numFmtId="2" fontId="7" fillId="6" borderId="0" xfId="0" applyNumberFormat="1" applyFont="1" applyFill="1" applyAlignment="1">
      <alignment horizontal="right"/>
    </xf>
    <xf numFmtId="4" fontId="0" fillId="7" borderId="0" xfId="0" applyNumberFormat="1" applyFill="1"/>
    <xf numFmtId="166" fontId="10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0" fillId="0" borderId="1" xfId="0" applyFont="1" applyBorder="1"/>
    <xf numFmtId="4" fontId="10" fillId="0" borderId="1" xfId="0" applyNumberFormat="1" applyFont="1" applyBorder="1"/>
    <xf numFmtId="4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166" fontId="0" fillId="0" borderId="0" xfId="0" applyNumberFormat="1"/>
    <xf numFmtId="165" fontId="0" fillId="0" borderId="0" xfId="0" applyNumberFormat="1"/>
    <xf numFmtId="166" fontId="10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166" fontId="10" fillId="0" borderId="0" xfId="0" applyNumberFormat="1" applyFont="1"/>
    <xf numFmtId="4" fontId="10" fillId="0" borderId="0" xfId="0" applyNumberFormat="1" applyFont="1"/>
    <xf numFmtId="0" fontId="0" fillId="0" borderId="0" xfId="0" applyAlignment="1"/>
    <xf numFmtId="0" fontId="9" fillId="5" borderId="1" xfId="0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90"/>
    </xf>
    <xf numFmtId="49" fontId="4" fillId="0" borderId="3" xfId="0" applyNumberFormat="1" applyFont="1" applyFill="1" applyBorder="1" applyAlignment="1">
      <alignment horizontal="center" vertical="center" textRotation="90"/>
    </xf>
    <xf numFmtId="49" fontId="4" fillId="0" borderId="4" xfId="0" applyNumberFormat="1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9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left" vertical="center"/>
    </xf>
    <xf numFmtId="2" fontId="9" fillId="5" borderId="1" xfId="0" applyNumberFormat="1" applyFont="1" applyFill="1" applyBorder="1" applyAlignment="1"/>
    <xf numFmtId="0" fontId="9" fillId="5" borderId="5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</cellXfs>
  <cellStyles count="4">
    <cellStyle name="Normální" xfId="0" builtinId="0"/>
    <cellStyle name="normální 2" xfId="1"/>
    <cellStyle name="normální 3" xfId="2"/>
    <cellStyle name="normální_Lis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 b="1" i="0" baseline="0">
                <a:effectLst/>
              </a:rPr>
              <a:t>Využití půdy v regionu</a:t>
            </a:r>
            <a:endParaRPr lang="cs-CZ" sz="1200">
              <a:effectLst/>
            </a:endParaRPr>
          </a:p>
        </c:rich>
      </c:tx>
      <c:layout>
        <c:manualLayout>
          <c:xMode val="edge"/>
          <c:yMode val="edge"/>
          <c:x val="0.26076377952755908"/>
          <c:y val="2.7777777777777776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Lbls>
            <c:dLbl>
              <c:idx val="2"/>
              <c:layout>
                <c:manualLayout>
                  <c:x val="2.0945975503062118E-2"/>
                  <c:y val="-6.280985710119568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6933508311461067E-3"/>
                  <c:y val="7.10979877515310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obce2014!$H$69:$H$74</c:f>
              <c:strCache>
                <c:ptCount val="6"/>
                <c:pt idx="0">
                  <c:v>Využití půdy v regionu MAS (ha)</c:v>
                </c:pt>
                <c:pt idx="1">
                  <c:v>Lesní půda</c:v>
                </c:pt>
                <c:pt idx="2">
                  <c:v>Vodní plochy</c:v>
                </c:pt>
                <c:pt idx="3">
                  <c:v>Zastavěné plochy</c:v>
                </c:pt>
                <c:pt idx="4">
                  <c:v>Ostatní plochy</c:v>
                </c:pt>
                <c:pt idx="5">
                  <c:v>Zemědělská půda</c:v>
                </c:pt>
              </c:strCache>
            </c:strRef>
          </c:cat>
          <c:val>
            <c:numRef>
              <c:f>obce2014!$I$69:$I$74</c:f>
              <c:numCache>
                <c:formatCode>#,##0.0</c:formatCode>
                <c:ptCount val="6"/>
                <c:pt idx="1">
                  <c:v>23746.6</c:v>
                </c:pt>
                <c:pt idx="2">
                  <c:v>1141.9000000000001</c:v>
                </c:pt>
                <c:pt idx="3">
                  <c:v>811.8</c:v>
                </c:pt>
                <c:pt idx="4">
                  <c:v>4118.3</c:v>
                </c:pt>
                <c:pt idx="5">
                  <c:v>45573.5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032345124727987"/>
          <c:y val="0.12651225913833941"/>
          <c:w val="0.31471555440104587"/>
          <c:h val="0.8422600345688496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/>
              <a:t>Koeficient ekologické stability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obce2014!$H$91:$H$93</c:f>
              <c:strCache>
                <c:ptCount val="3"/>
                <c:pt idx="0">
                  <c:v>Česká republika</c:v>
                </c:pt>
                <c:pt idx="1">
                  <c:v>kraj Vysočina </c:v>
                </c:pt>
                <c:pt idx="2">
                  <c:v>MAS Via rustica</c:v>
                </c:pt>
              </c:strCache>
            </c:strRef>
          </c:cat>
          <c:val>
            <c:numRef>
              <c:f>obce2014!$I$91:$I$93</c:f>
              <c:numCache>
                <c:formatCode>#,##0.00</c:formatCode>
                <c:ptCount val="3"/>
                <c:pt idx="0">
                  <c:v>1.07</c:v>
                </c:pt>
                <c:pt idx="1">
                  <c:v>0.85</c:v>
                </c:pt>
                <c:pt idx="2">
                  <c:v>0.93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/>
              <a:t>Zemědělská</a:t>
            </a:r>
            <a:r>
              <a:rPr lang="cs-CZ" sz="1200" baseline="0"/>
              <a:t> půda v regionu</a:t>
            </a:r>
            <a:endParaRPr lang="cs-CZ" sz="12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chemeClr val="tx1"/>
              </a:solidFill>
            </c:spPr>
          </c:dPt>
          <c:dPt>
            <c:idx val="3"/>
            <c:bubble3D val="0"/>
            <c:spPr>
              <a:solidFill>
                <a:schemeClr val="accent3"/>
              </a:solidFill>
            </c:spPr>
          </c:dPt>
          <c:dLbls>
            <c:dLbl>
              <c:idx val="1"/>
              <c:layout>
                <c:manualLayout>
                  <c:x val="-2.696839457567804E-2"/>
                  <c:y val="5.7548483522892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7189413823272089E-3"/>
                  <c:y val="-9.4067147856517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obce2014!$H$107:$K$107</c:f>
              <c:strCache>
                <c:ptCount val="4"/>
                <c:pt idx="0">
                  <c:v>Orná půda</c:v>
                </c:pt>
                <c:pt idx="1">
                  <c:v>Zahrady </c:v>
                </c:pt>
                <c:pt idx="2">
                  <c:v>Ovocné sady </c:v>
                </c:pt>
                <c:pt idx="3">
                  <c:v>Trvalé travní porosty</c:v>
                </c:pt>
              </c:strCache>
            </c:strRef>
          </c:cat>
          <c:val>
            <c:numRef>
              <c:f>obce2014!$H$108:$K$108</c:f>
              <c:numCache>
                <c:formatCode>#,##0.00</c:formatCode>
                <c:ptCount val="4"/>
                <c:pt idx="0">
                  <c:v>34769</c:v>
                </c:pt>
                <c:pt idx="1">
                  <c:v>978.1</c:v>
                </c:pt>
                <c:pt idx="2">
                  <c:v>31.23</c:v>
                </c:pt>
                <c:pt idx="3">
                  <c:v>9795.18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</xdr:colOff>
      <xdr:row>68</xdr:row>
      <xdr:rowOff>38100</xdr:rowOff>
    </xdr:from>
    <xdr:to>
      <xdr:col>18</xdr:col>
      <xdr:colOff>0</xdr:colOff>
      <xdr:row>78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204787</xdr:colOff>
      <xdr:row>89</xdr:row>
      <xdr:rowOff>9525</xdr:rowOff>
    </xdr:from>
    <xdr:to>
      <xdr:col>15</xdr:col>
      <xdr:colOff>333375</xdr:colOff>
      <xdr:row>99</xdr:row>
      <xdr:rowOff>95250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461962</xdr:colOff>
      <xdr:row>109</xdr:row>
      <xdr:rowOff>19050</xdr:rowOff>
    </xdr:from>
    <xdr:to>
      <xdr:col>10</xdr:col>
      <xdr:colOff>38100</xdr:colOff>
      <xdr:row>122</xdr:row>
      <xdr:rowOff>85725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45"/>
  <sheetViews>
    <sheetView topLeftCell="A16" workbookViewId="0">
      <selection activeCell="C30" sqref="C30"/>
    </sheetView>
  </sheetViews>
  <sheetFormatPr defaultRowHeight="13.5" customHeight="1" x14ac:dyDescent="0.2"/>
  <cols>
    <col min="2" max="2" width="77" customWidth="1"/>
  </cols>
  <sheetData>
    <row r="1" spans="1:2" ht="13.5" customHeight="1" x14ac:dyDescent="0.2">
      <c r="A1" s="3" t="s">
        <v>1</v>
      </c>
    </row>
    <row r="3" spans="1:2" ht="13.5" customHeight="1" x14ac:dyDescent="0.2">
      <c r="A3" s="1" t="s">
        <v>2</v>
      </c>
      <c r="B3" s="2" t="s">
        <v>226</v>
      </c>
    </row>
    <row r="4" spans="1:2" ht="13.5" customHeight="1" x14ac:dyDescent="0.2">
      <c r="A4" s="1" t="s">
        <v>3</v>
      </c>
      <c r="B4" s="2" t="s">
        <v>4</v>
      </c>
    </row>
    <row r="5" spans="1:2" ht="13.5" customHeight="1" x14ac:dyDescent="0.2">
      <c r="A5" s="1" t="s">
        <v>5</v>
      </c>
      <c r="B5" s="2" t="s">
        <v>6</v>
      </c>
    </row>
    <row r="6" spans="1:2" ht="13.5" customHeight="1" x14ac:dyDescent="0.2">
      <c r="A6" s="1" t="s">
        <v>7</v>
      </c>
      <c r="B6" s="2" t="s">
        <v>8</v>
      </c>
    </row>
    <row r="7" spans="1:2" ht="13.5" customHeight="1" x14ac:dyDescent="0.2">
      <c r="A7" s="1" t="s">
        <v>9</v>
      </c>
      <c r="B7" s="2" t="s">
        <v>227</v>
      </c>
    </row>
    <row r="8" spans="1:2" ht="13.5" customHeight="1" x14ac:dyDescent="0.2">
      <c r="A8" s="1" t="s">
        <v>10</v>
      </c>
      <c r="B8" s="2" t="s">
        <v>11</v>
      </c>
    </row>
    <row r="9" spans="1:2" ht="13.5" customHeight="1" x14ac:dyDescent="0.2">
      <c r="A9" s="1" t="s">
        <v>12</v>
      </c>
      <c r="B9" s="2" t="s">
        <v>228</v>
      </c>
    </row>
    <row r="10" spans="1:2" ht="13.5" customHeight="1" x14ac:dyDescent="0.2">
      <c r="A10" s="1" t="s">
        <v>13</v>
      </c>
      <c r="B10" s="2" t="s">
        <v>229</v>
      </c>
    </row>
    <row r="11" spans="1:2" ht="25.5" customHeight="1" x14ac:dyDescent="0.2">
      <c r="A11" s="1" t="s">
        <v>14</v>
      </c>
      <c r="B11" s="2" t="s">
        <v>230</v>
      </c>
    </row>
    <row r="12" spans="1:2" ht="13.5" customHeight="1" x14ac:dyDescent="0.2">
      <c r="A12" s="1" t="s">
        <v>15</v>
      </c>
      <c r="B12" s="2" t="s">
        <v>231</v>
      </c>
    </row>
    <row r="13" spans="1:2" ht="13.5" customHeight="1" x14ac:dyDescent="0.2">
      <c r="A13" s="1" t="s">
        <v>16</v>
      </c>
      <c r="B13" s="2" t="s">
        <v>232</v>
      </c>
    </row>
    <row r="14" spans="1:2" ht="13.5" customHeight="1" x14ac:dyDescent="0.2">
      <c r="A14" s="1" t="s">
        <v>17</v>
      </c>
      <c r="B14" s="2" t="s">
        <v>233</v>
      </c>
    </row>
    <row r="15" spans="1:2" ht="13.5" customHeight="1" x14ac:dyDescent="0.2">
      <c r="A15" s="1" t="s">
        <v>18</v>
      </c>
      <c r="B15" s="2" t="s">
        <v>234</v>
      </c>
    </row>
    <row r="16" spans="1:2" ht="13.5" customHeight="1" x14ac:dyDescent="0.2">
      <c r="A16" s="1" t="s">
        <v>19</v>
      </c>
      <c r="B16" s="2" t="s">
        <v>20</v>
      </c>
    </row>
    <row r="17" spans="1:2" ht="13.5" customHeight="1" x14ac:dyDescent="0.2">
      <c r="A17" s="1" t="s">
        <v>21</v>
      </c>
      <c r="B17" s="2" t="s">
        <v>235</v>
      </c>
    </row>
    <row r="18" spans="1:2" ht="13.5" customHeight="1" x14ac:dyDescent="0.2">
      <c r="A18" s="1" t="s">
        <v>22</v>
      </c>
      <c r="B18" s="2" t="s">
        <v>236</v>
      </c>
    </row>
    <row r="19" spans="1:2" ht="13.5" customHeight="1" x14ac:dyDescent="0.2">
      <c r="A19" s="1" t="s">
        <v>23</v>
      </c>
      <c r="B19" s="2" t="s">
        <v>237</v>
      </c>
    </row>
    <row r="20" spans="1:2" ht="13.5" customHeight="1" x14ac:dyDescent="0.2">
      <c r="A20" s="1" t="s">
        <v>24</v>
      </c>
      <c r="B20" s="2" t="s">
        <v>238</v>
      </c>
    </row>
    <row r="21" spans="1:2" ht="13.5" customHeight="1" x14ac:dyDescent="0.2">
      <c r="A21" s="1" t="s">
        <v>25</v>
      </c>
      <c r="B21" s="2" t="s">
        <v>26</v>
      </c>
    </row>
    <row r="22" spans="1:2" ht="13.5" customHeight="1" x14ac:dyDescent="0.2">
      <c r="A22" s="1" t="s">
        <v>27</v>
      </c>
      <c r="B22" s="2" t="s">
        <v>28</v>
      </c>
    </row>
    <row r="23" spans="1:2" ht="13.5" customHeight="1" x14ac:dyDescent="0.2">
      <c r="A23" s="1" t="s">
        <v>29</v>
      </c>
      <c r="B23" s="2" t="s">
        <v>30</v>
      </c>
    </row>
    <row r="24" spans="1:2" ht="13.5" customHeight="1" x14ac:dyDescent="0.2">
      <c r="A24" s="1" t="s">
        <v>31</v>
      </c>
      <c r="B24" s="2" t="s">
        <v>32</v>
      </c>
    </row>
    <row r="25" spans="1:2" ht="13.5" customHeight="1" x14ac:dyDescent="0.2">
      <c r="A25" s="1" t="s">
        <v>33</v>
      </c>
      <c r="B25" s="2" t="s">
        <v>34</v>
      </c>
    </row>
    <row r="26" spans="1:2" ht="13.5" customHeight="1" x14ac:dyDescent="0.2">
      <c r="A26" s="1" t="s">
        <v>35</v>
      </c>
      <c r="B26" s="2" t="s">
        <v>36</v>
      </c>
    </row>
    <row r="27" spans="1:2" ht="13.5" customHeight="1" x14ac:dyDescent="0.2">
      <c r="A27" s="1" t="s">
        <v>37</v>
      </c>
      <c r="B27" s="2" t="s">
        <v>38</v>
      </c>
    </row>
    <row r="28" spans="1:2" ht="13.5" customHeight="1" x14ac:dyDescent="0.2">
      <c r="A28" s="1" t="s">
        <v>39</v>
      </c>
      <c r="B28" s="2" t="s">
        <v>40</v>
      </c>
    </row>
    <row r="29" spans="1:2" ht="13.5" customHeight="1" x14ac:dyDescent="0.2">
      <c r="A29" s="1" t="s">
        <v>41</v>
      </c>
      <c r="B29" s="2" t="s">
        <v>42</v>
      </c>
    </row>
    <row r="30" spans="1:2" ht="13.5" customHeight="1" x14ac:dyDescent="0.2">
      <c r="A30" s="1" t="s">
        <v>43</v>
      </c>
      <c r="B30" s="2" t="s">
        <v>239</v>
      </c>
    </row>
    <row r="31" spans="1:2" ht="13.5" customHeight="1" x14ac:dyDescent="0.2">
      <c r="A31" s="1" t="s">
        <v>44</v>
      </c>
      <c r="B31" s="2" t="s">
        <v>240</v>
      </c>
    </row>
    <row r="32" spans="1:2" ht="13.5" customHeight="1" x14ac:dyDescent="0.2">
      <c r="A32" s="1" t="s">
        <v>45</v>
      </c>
      <c r="B32" s="2" t="s">
        <v>241</v>
      </c>
    </row>
    <row r="33" spans="1:2" ht="13.5" customHeight="1" x14ac:dyDescent="0.2">
      <c r="A33" s="1" t="s">
        <v>46</v>
      </c>
      <c r="B33" s="2" t="s">
        <v>242</v>
      </c>
    </row>
    <row r="34" spans="1:2" ht="13.5" customHeight="1" x14ac:dyDescent="0.2">
      <c r="A34" s="1" t="s">
        <v>47</v>
      </c>
      <c r="B34" s="2" t="s">
        <v>243</v>
      </c>
    </row>
    <row r="35" spans="1:2" ht="13.5" customHeight="1" x14ac:dyDescent="0.2">
      <c r="A35" s="1" t="s">
        <v>48</v>
      </c>
      <c r="B35" s="2" t="s">
        <v>244</v>
      </c>
    </row>
    <row r="36" spans="1:2" ht="13.5" customHeight="1" x14ac:dyDescent="0.2">
      <c r="A36" s="1" t="s">
        <v>49</v>
      </c>
      <c r="B36" s="2" t="s">
        <v>245</v>
      </c>
    </row>
    <row r="37" spans="1:2" ht="13.5" customHeight="1" x14ac:dyDescent="0.2">
      <c r="A37" s="1" t="s">
        <v>50</v>
      </c>
      <c r="B37" s="2" t="s">
        <v>246</v>
      </c>
    </row>
    <row r="38" spans="1:2" ht="13.5" customHeight="1" x14ac:dyDescent="0.2">
      <c r="A38" s="1" t="s">
        <v>51</v>
      </c>
      <c r="B38" s="2" t="s">
        <v>247</v>
      </c>
    </row>
    <row r="39" spans="1:2" ht="13.5" customHeight="1" x14ac:dyDescent="0.2">
      <c r="A39" s="1" t="s">
        <v>52</v>
      </c>
      <c r="B39" s="2" t="s">
        <v>248</v>
      </c>
    </row>
    <row r="40" spans="1:2" ht="13.5" customHeight="1" x14ac:dyDescent="0.2">
      <c r="A40" s="1" t="s">
        <v>53</v>
      </c>
      <c r="B40" s="2" t="s">
        <v>54</v>
      </c>
    </row>
    <row r="41" spans="1:2" ht="13.5" customHeight="1" x14ac:dyDescent="0.2">
      <c r="A41" s="1" t="s">
        <v>55</v>
      </c>
      <c r="B41" s="2" t="s">
        <v>56</v>
      </c>
    </row>
    <row r="42" spans="1:2" ht="13.5" customHeight="1" x14ac:dyDescent="0.2">
      <c r="A42" s="1" t="s">
        <v>57</v>
      </c>
      <c r="B42" s="2" t="s">
        <v>58</v>
      </c>
    </row>
    <row r="43" spans="1:2" ht="13.5" customHeight="1" x14ac:dyDescent="0.2">
      <c r="A43" s="1" t="s">
        <v>59</v>
      </c>
      <c r="B43" s="2" t="s">
        <v>60</v>
      </c>
    </row>
    <row r="44" spans="1:2" ht="13.5" customHeight="1" x14ac:dyDescent="0.2">
      <c r="A44" s="1" t="s">
        <v>61</v>
      </c>
      <c r="B44" s="2" t="s">
        <v>249</v>
      </c>
    </row>
    <row r="45" spans="1:2" ht="13.5" customHeight="1" x14ac:dyDescent="0.2">
      <c r="A45" s="1" t="s">
        <v>62</v>
      </c>
      <c r="B45" s="2" t="s">
        <v>250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V67"/>
  <sheetViews>
    <sheetView zoomScaleNormal="100" workbookViewId="0">
      <pane ySplit="2" topLeftCell="A39" activePane="bottomLeft" state="frozen"/>
      <selection pane="bottomLeft" activeCell="A3" sqref="A3:XFD3"/>
    </sheetView>
  </sheetViews>
  <sheetFormatPr defaultRowHeight="12.75" x14ac:dyDescent="0.2"/>
  <cols>
    <col min="1" max="1" width="6" style="5" bestFit="1" customWidth="1"/>
    <col min="2" max="2" width="5" style="5" bestFit="1" customWidth="1"/>
    <col min="3" max="3" width="7.28515625" style="5" bestFit="1" customWidth="1"/>
    <col min="4" max="4" width="6.28515625" style="7" bestFit="1" customWidth="1"/>
    <col min="5" max="5" width="5.28515625" style="7" bestFit="1" customWidth="1"/>
    <col min="6" max="6" width="7" style="5" bestFit="1" customWidth="1"/>
    <col min="7" max="7" width="7" style="6" bestFit="1" customWidth="1"/>
    <col min="8" max="8" width="23.5703125" style="7" bestFit="1" customWidth="1"/>
    <col min="9" max="10" width="9.140625" style="9" bestFit="1" customWidth="1"/>
    <col min="11" max="11" width="6.28515625" style="9" bestFit="1" customWidth="1"/>
    <col min="12" max="12" width="6.85546875" style="9" customWidth="1"/>
    <col min="13" max="13" width="6.5703125" style="9" bestFit="1" customWidth="1"/>
    <col min="14" max="14" width="6.28515625" style="9" bestFit="1" customWidth="1"/>
    <col min="15" max="15" width="8.140625" style="9" bestFit="1" customWidth="1"/>
    <col min="16" max="17" width="9.140625" style="9" bestFit="1" customWidth="1"/>
    <col min="18" max="18" width="8.140625" style="9" bestFit="1" customWidth="1"/>
    <col min="19" max="19" width="7.28515625" style="9" bestFit="1" customWidth="1"/>
    <col min="20" max="20" width="8.140625" style="9" bestFit="1" customWidth="1"/>
    <col min="21" max="21" width="10.85546875" style="10" customWidth="1"/>
    <col min="22" max="22" width="11" bestFit="1" customWidth="1"/>
    <col min="23" max="16384" width="9.140625" style="4"/>
  </cols>
  <sheetData>
    <row r="1" spans="1:21" ht="82.5" x14ac:dyDescent="0.2">
      <c r="A1" s="61" t="s">
        <v>102</v>
      </c>
      <c r="B1" s="61" t="s">
        <v>103</v>
      </c>
      <c r="C1" s="59" t="s">
        <v>104</v>
      </c>
      <c r="D1" s="59" t="s">
        <v>105</v>
      </c>
      <c r="E1" s="59" t="s">
        <v>106</v>
      </c>
      <c r="F1" s="59" t="s">
        <v>107</v>
      </c>
      <c r="G1" s="59" t="s">
        <v>130</v>
      </c>
      <c r="H1" s="60" t="s">
        <v>108</v>
      </c>
      <c r="I1" s="11" t="s">
        <v>248</v>
      </c>
      <c r="J1" s="11" t="s">
        <v>40</v>
      </c>
      <c r="K1" s="11" t="s">
        <v>42</v>
      </c>
      <c r="L1" s="11" t="s">
        <v>239</v>
      </c>
      <c r="M1" s="11" t="s">
        <v>240</v>
      </c>
      <c r="N1" s="11" t="s">
        <v>241</v>
      </c>
      <c r="O1" s="11" t="s">
        <v>242</v>
      </c>
      <c r="P1" s="11" t="s">
        <v>247</v>
      </c>
      <c r="Q1" s="11" t="s">
        <v>243</v>
      </c>
      <c r="R1" s="11" t="s">
        <v>244</v>
      </c>
      <c r="S1" s="11" t="s">
        <v>245</v>
      </c>
      <c r="T1" s="11" t="s">
        <v>246</v>
      </c>
      <c r="U1" s="11" t="s">
        <v>261</v>
      </c>
    </row>
    <row r="2" spans="1:21" x14ac:dyDescent="0.2">
      <c r="A2" s="61"/>
      <c r="B2" s="61"/>
      <c r="C2" s="59"/>
      <c r="D2" s="59"/>
      <c r="E2" s="59"/>
      <c r="F2" s="59"/>
      <c r="G2" s="59"/>
      <c r="H2" s="60"/>
      <c r="I2" s="18" t="s">
        <v>132</v>
      </c>
      <c r="J2" s="18" t="s">
        <v>109</v>
      </c>
      <c r="K2" s="18" t="s">
        <v>110</v>
      </c>
      <c r="L2" s="18" t="s">
        <v>111</v>
      </c>
      <c r="M2" s="18" t="s">
        <v>112</v>
      </c>
      <c r="N2" s="18" t="s">
        <v>113</v>
      </c>
      <c r="O2" s="18" t="s">
        <v>114</v>
      </c>
      <c r="P2" s="18" t="s">
        <v>131</v>
      </c>
      <c r="Q2" s="18" t="s">
        <v>115</v>
      </c>
      <c r="R2" s="18" t="s">
        <v>116</v>
      </c>
      <c r="S2" s="18" t="s">
        <v>117</v>
      </c>
      <c r="T2" s="18" t="s">
        <v>118</v>
      </c>
      <c r="U2" s="19"/>
    </row>
    <row r="3" spans="1:21" x14ac:dyDescent="0.2">
      <c r="A3" s="12" t="s">
        <v>71</v>
      </c>
      <c r="B3" s="12" t="s">
        <v>120</v>
      </c>
      <c r="C3" s="12" t="s">
        <v>141</v>
      </c>
      <c r="D3" s="12" t="s">
        <v>142</v>
      </c>
      <c r="E3" s="12" t="s">
        <v>119</v>
      </c>
      <c r="F3" s="12" t="s">
        <v>128</v>
      </c>
      <c r="G3" s="13" t="s">
        <v>128</v>
      </c>
      <c r="H3" s="14" t="s">
        <v>129</v>
      </c>
      <c r="I3" s="25">
        <v>997.33519999999999</v>
      </c>
      <c r="J3" s="25">
        <v>250.66059999999999</v>
      </c>
      <c r="K3" s="25">
        <v>0</v>
      </c>
      <c r="L3" s="25">
        <v>0</v>
      </c>
      <c r="M3" s="25">
        <v>9.3995999999999995</v>
      </c>
      <c r="N3" s="25">
        <v>0</v>
      </c>
      <c r="O3" s="25">
        <v>151.0812</v>
      </c>
      <c r="P3" s="25">
        <v>411.14139999999998</v>
      </c>
      <c r="Q3" s="25">
        <v>525.43330000000003</v>
      </c>
      <c r="R3" s="25">
        <v>8.7530999999999999</v>
      </c>
      <c r="S3" s="25">
        <v>10.805400000000001</v>
      </c>
      <c r="T3" s="25">
        <v>41.201999999999998</v>
      </c>
      <c r="U3" s="26">
        <f>SUM(Q3:T3)</f>
        <v>586.19380000000001</v>
      </c>
    </row>
    <row r="4" spans="1:21" x14ac:dyDescent="0.2">
      <c r="A4" s="12" t="s">
        <v>140</v>
      </c>
      <c r="B4" s="12" t="s">
        <v>178</v>
      </c>
      <c r="C4" s="12" t="s">
        <v>143</v>
      </c>
      <c r="D4" s="12" t="s">
        <v>142</v>
      </c>
      <c r="E4" s="12" t="s">
        <v>119</v>
      </c>
      <c r="F4" s="12" t="s">
        <v>77</v>
      </c>
      <c r="G4" s="13" t="s">
        <v>77</v>
      </c>
      <c r="H4" s="14" t="s">
        <v>78</v>
      </c>
      <c r="I4" s="25">
        <v>1034.9386999999999</v>
      </c>
      <c r="J4" s="25">
        <v>383.37079999999997</v>
      </c>
      <c r="K4" s="25">
        <v>0</v>
      </c>
      <c r="L4" s="25">
        <v>0</v>
      </c>
      <c r="M4" s="25">
        <v>9.9162999999999997</v>
      </c>
      <c r="N4" s="25">
        <v>0</v>
      </c>
      <c r="O4" s="25">
        <v>72.593299999999999</v>
      </c>
      <c r="P4" s="25">
        <v>465.88040000000001</v>
      </c>
      <c r="Q4" s="25">
        <v>533.69380000000001</v>
      </c>
      <c r="R4" s="25">
        <v>5.8217999999999996</v>
      </c>
      <c r="S4" s="25">
        <v>6.5872000000000002</v>
      </c>
      <c r="T4" s="25">
        <v>22.955500000000001</v>
      </c>
      <c r="U4" s="26">
        <f t="shared" ref="U4:U66" si="0">SUM(Q4:T4)</f>
        <v>569.05830000000014</v>
      </c>
    </row>
    <row r="5" spans="1:21" x14ac:dyDescent="0.2">
      <c r="A5" s="12" t="s">
        <v>140</v>
      </c>
      <c r="B5" s="12" t="s">
        <v>178</v>
      </c>
      <c r="C5" s="12" t="s">
        <v>143</v>
      </c>
      <c r="D5" s="12" t="s">
        <v>142</v>
      </c>
      <c r="E5" s="12" t="s">
        <v>119</v>
      </c>
      <c r="F5" s="12" t="s">
        <v>159</v>
      </c>
      <c r="G5" s="13" t="s">
        <v>159</v>
      </c>
      <c r="H5" s="14" t="s">
        <v>160</v>
      </c>
      <c r="I5" s="25">
        <v>1366.7526</v>
      </c>
      <c r="J5" s="25">
        <v>833.99490000000003</v>
      </c>
      <c r="K5" s="25">
        <v>0</v>
      </c>
      <c r="L5" s="25">
        <v>0</v>
      </c>
      <c r="M5" s="25">
        <v>19.355</v>
      </c>
      <c r="N5" s="25">
        <v>0.34689999999999999</v>
      </c>
      <c r="O5" s="25">
        <v>124.7518</v>
      </c>
      <c r="P5" s="25">
        <v>978.44860000000006</v>
      </c>
      <c r="Q5" s="25">
        <v>308.54050000000001</v>
      </c>
      <c r="R5" s="25">
        <v>10.611800000000001</v>
      </c>
      <c r="S5" s="25">
        <v>11.663500000000001</v>
      </c>
      <c r="T5" s="25">
        <v>57.488199999999999</v>
      </c>
      <c r="U5" s="26">
        <f t="shared" si="0"/>
        <v>388.30400000000003</v>
      </c>
    </row>
    <row r="6" spans="1:21" x14ac:dyDescent="0.2">
      <c r="A6" s="12" t="s">
        <v>140</v>
      </c>
      <c r="B6" s="12" t="s">
        <v>178</v>
      </c>
      <c r="C6" s="12" t="s">
        <v>143</v>
      </c>
      <c r="D6" s="12" t="s">
        <v>142</v>
      </c>
      <c r="E6" s="12" t="s">
        <v>119</v>
      </c>
      <c r="F6" s="12" t="s">
        <v>79</v>
      </c>
      <c r="G6" s="13" t="s">
        <v>79</v>
      </c>
      <c r="H6" s="14" t="s">
        <v>80</v>
      </c>
      <c r="I6" s="25">
        <v>1204.2589</v>
      </c>
      <c r="J6" s="25">
        <v>463.14949999999999</v>
      </c>
      <c r="K6" s="25">
        <v>0</v>
      </c>
      <c r="L6" s="25">
        <v>0</v>
      </c>
      <c r="M6" s="25">
        <v>8.6294000000000004</v>
      </c>
      <c r="N6" s="25">
        <v>0</v>
      </c>
      <c r="O6" s="25">
        <v>97.784000000000006</v>
      </c>
      <c r="P6" s="25">
        <v>569.56290000000001</v>
      </c>
      <c r="Q6" s="25">
        <v>537.46050000000002</v>
      </c>
      <c r="R6" s="25">
        <v>22.040900000000001</v>
      </c>
      <c r="S6" s="25">
        <v>10.440200000000001</v>
      </c>
      <c r="T6" s="25">
        <v>64.754400000000004</v>
      </c>
      <c r="U6" s="26">
        <f t="shared" si="0"/>
        <v>634.69600000000003</v>
      </c>
    </row>
    <row r="7" spans="1:21" x14ac:dyDescent="0.2">
      <c r="A7" s="12" t="s">
        <v>140</v>
      </c>
      <c r="B7" s="12" t="s">
        <v>178</v>
      </c>
      <c r="C7" s="12" t="s">
        <v>143</v>
      </c>
      <c r="D7" s="12" t="s">
        <v>142</v>
      </c>
      <c r="E7" s="12" t="s">
        <v>119</v>
      </c>
      <c r="F7" s="12" t="s">
        <v>81</v>
      </c>
      <c r="G7" s="13" t="s">
        <v>81</v>
      </c>
      <c r="H7" s="14" t="s">
        <v>82</v>
      </c>
      <c r="I7" s="25">
        <v>956.52570000000003</v>
      </c>
      <c r="J7" s="25">
        <v>490.47899999999998</v>
      </c>
      <c r="K7" s="25">
        <v>0</v>
      </c>
      <c r="L7" s="25">
        <v>0</v>
      </c>
      <c r="M7" s="25">
        <v>12.8485</v>
      </c>
      <c r="N7" s="25">
        <v>0</v>
      </c>
      <c r="O7" s="25">
        <v>108.2976</v>
      </c>
      <c r="P7" s="25">
        <v>611.62509999999997</v>
      </c>
      <c r="Q7" s="25">
        <v>293.76589999999999</v>
      </c>
      <c r="R7" s="25">
        <v>10.1996</v>
      </c>
      <c r="S7" s="25">
        <v>8.3634000000000004</v>
      </c>
      <c r="T7" s="25">
        <v>32.5717</v>
      </c>
      <c r="U7" s="26">
        <f t="shared" si="0"/>
        <v>344.9006</v>
      </c>
    </row>
    <row r="8" spans="1:21" x14ac:dyDescent="0.2">
      <c r="A8" s="12" t="s">
        <v>140</v>
      </c>
      <c r="B8" s="12" t="s">
        <v>178</v>
      </c>
      <c r="C8" s="12" t="s">
        <v>143</v>
      </c>
      <c r="D8" s="12" t="s">
        <v>142</v>
      </c>
      <c r="E8" s="12" t="s">
        <v>119</v>
      </c>
      <c r="F8" s="12" t="s">
        <v>177</v>
      </c>
      <c r="G8" s="13" t="s">
        <v>177</v>
      </c>
      <c r="H8" s="14" t="s">
        <v>133</v>
      </c>
      <c r="I8" s="25">
        <v>415.67869999999999</v>
      </c>
      <c r="J8" s="25">
        <v>261.15690000000001</v>
      </c>
      <c r="K8" s="25">
        <v>0</v>
      </c>
      <c r="L8" s="25">
        <v>0</v>
      </c>
      <c r="M8" s="25">
        <v>6.2835000000000001</v>
      </c>
      <c r="N8" s="25">
        <v>0</v>
      </c>
      <c r="O8" s="25">
        <v>71.986099999999993</v>
      </c>
      <c r="P8" s="25">
        <v>339.42649999999998</v>
      </c>
      <c r="Q8" s="25">
        <v>49.8705</v>
      </c>
      <c r="R8" s="25">
        <v>2.0728</v>
      </c>
      <c r="S8" s="25">
        <v>3.8108</v>
      </c>
      <c r="T8" s="25">
        <v>20.498100000000001</v>
      </c>
      <c r="U8" s="26">
        <f t="shared" si="0"/>
        <v>76.252200000000002</v>
      </c>
    </row>
    <row r="9" spans="1:21" x14ac:dyDescent="0.2">
      <c r="A9" s="12" t="s">
        <v>140</v>
      </c>
      <c r="B9" s="12" t="s">
        <v>178</v>
      </c>
      <c r="C9" s="12" t="s">
        <v>143</v>
      </c>
      <c r="D9" s="12" t="s">
        <v>142</v>
      </c>
      <c r="E9" s="12" t="s">
        <v>119</v>
      </c>
      <c r="F9" s="12" t="s">
        <v>179</v>
      </c>
      <c r="G9" s="13" t="s">
        <v>179</v>
      </c>
      <c r="H9" s="14" t="s">
        <v>180</v>
      </c>
      <c r="I9" s="25">
        <v>232.8947</v>
      </c>
      <c r="J9" s="25">
        <v>122.1078</v>
      </c>
      <c r="K9" s="25">
        <v>0</v>
      </c>
      <c r="L9" s="25">
        <v>0</v>
      </c>
      <c r="M9" s="25">
        <v>3.1758000000000002</v>
      </c>
      <c r="N9" s="25">
        <v>0.90059999999999996</v>
      </c>
      <c r="O9" s="25">
        <v>22.745999999999999</v>
      </c>
      <c r="P9" s="25">
        <v>148.93020000000001</v>
      </c>
      <c r="Q9" s="25">
        <v>65.992500000000007</v>
      </c>
      <c r="R9" s="25">
        <v>1.7716000000000001</v>
      </c>
      <c r="S9" s="25">
        <v>2.1337000000000002</v>
      </c>
      <c r="T9" s="25">
        <v>14.066700000000001</v>
      </c>
      <c r="U9" s="26">
        <f t="shared" si="0"/>
        <v>83.964500000000015</v>
      </c>
    </row>
    <row r="10" spans="1:21" x14ac:dyDescent="0.2">
      <c r="A10" s="12" t="s">
        <v>140</v>
      </c>
      <c r="B10" s="12" t="s">
        <v>178</v>
      </c>
      <c r="C10" s="12" t="s">
        <v>143</v>
      </c>
      <c r="D10" s="12" t="s">
        <v>142</v>
      </c>
      <c r="E10" s="12" t="s">
        <v>119</v>
      </c>
      <c r="F10" s="12" t="s">
        <v>175</v>
      </c>
      <c r="G10" s="13" t="s">
        <v>175</v>
      </c>
      <c r="H10" s="14" t="s">
        <v>176</v>
      </c>
      <c r="I10" s="25">
        <v>407.19659999999999</v>
      </c>
      <c r="J10" s="25">
        <v>179.7784</v>
      </c>
      <c r="K10" s="25">
        <v>0</v>
      </c>
      <c r="L10" s="25">
        <v>0</v>
      </c>
      <c r="M10" s="25">
        <v>3.4617</v>
      </c>
      <c r="N10" s="25">
        <v>0</v>
      </c>
      <c r="O10" s="25">
        <v>32.978299999999997</v>
      </c>
      <c r="P10" s="25">
        <v>216.2184</v>
      </c>
      <c r="Q10" s="25">
        <v>163.74109999999999</v>
      </c>
      <c r="R10" s="25">
        <v>4.8444000000000003</v>
      </c>
      <c r="S10" s="25">
        <v>2.9649000000000001</v>
      </c>
      <c r="T10" s="25">
        <v>19.427800000000001</v>
      </c>
      <c r="U10" s="26">
        <f t="shared" si="0"/>
        <v>190.97819999999999</v>
      </c>
    </row>
    <row r="11" spans="1:21" x14ac:dyDescent="0.2">
      <c r="A11" s="12" t="s">
        <v>140</v>
      </c>
      <c r="B11" s="12" t="s">
        <v>178</v>
      </c>
      <c r="C11" s="12" t="s">
        <v>143</v>
      </c>
      <c r="D11" s="12" t="s">
        <v>142</v>
      </c>
      <c r="E11" s="12" t="s">
        <v>119</v>
      </c>
      <c r="F11" s="12" t="s">
        <v>190</v>
      </c>
      <c r="G11" s="13" t="s">
        <v>190</v>
      </c>
      <c r="H11" s="14" t="s">
        <v>70</v>
      </c>
      <c r="I11" s="25">
        <v>807.30280000000005</v>
      </c>
      <c r="J11" s="25">
        <v>475.21230000000003</v>
      </c>
      <c r="K11" s="25">
        <v>0</v>
      </c>
      <c r="L11" s="25">
        <v>0</v>
      </c>
      <c r="M11" s="25">
        <v>7.5919999999999996</v>
      </c>
      <c r="N11" s="25">
        <v>0.46</v>
      </c>
      <c r="O11" s="25">
        <v>98.009</v>
      </c>
      <c r="P11" s="25">
        <v>581.27329999999995</v>
      </c>
      <c r="Q11" s="25">
        <v>139.32380000000001</v>
      </c>
      <c r="R11" s="25">
        <v>15.6433</v>
      </c>
      <c r="S11" s="25">
        <v>7.9427000000000003</v>
      </c>
      <c r="T11" s="25">
        <v>63.119700000000002</v>
      </c>
      <c r="U11" s="26">
        <f t="shared" si="0"/>
        <v>226.02950000000001</v>
      </c>
    </row>
    <row r="12" spans="1:21" x14ac:dyDescent="0.2">
      <c r="A12" s="12" t="s">
        <v>140</v>
      </c>
      <c r="B12" s="12" t="s">
        <v>178</v>
      </c>
      <c r="C12" s="12" t="s">
        <v>143</v>
      </c>
      <c r="D12" s="12" t="s">
        <v>142</v>
      </c>
      <c r="E12" s="12" t="s">
        <v>119</v>
      </c>
      <c r="F12" s="12" t="s">
        <v>183</v>
      </c>
      <c r="G12" s="13" t="s">
        <v>183</v>
      </c>
      <c r="H12" s="14" t="s">
        <v>146</v>
      </c>
      <c r="I12" s="25">
        <v>441.85079999999999</v>
      </c>
      <c r="J12" s="25">
        <v>248.42230000000001</v>
      </c>
      <c r="K12" s="25">
        <v>0</v>
      </c>
      <c r="L12" s="25">
        <v>0</v>
      </c>
      <c r="M12" s="25">
        <v>4.7934000000000001</v>
      </c>
      <c r="N12" s="25">
        <v>0</v>
      </c>
      <c r="O12" s="25">
        <v>54.850299999999997</v>
      </c>
      <c r="P12" s="25">
        <v>308.06599999999997</v>
      </c>
      <c r="Q12" s="25">
        <v>100.4045</v>
      </c>
      <c r="R12" s="25">
        <v>3.8424</v>
      </c>
      <c r="S12" s="25">
        <v>3.6951000000000001</v>
      </c>
      <c r="T12" s="25">
        <v>25.8428</v>
      </c>
      <c r="U12" s="26">
        <f t="shared" si="0"/>
        <v>133.78479999999999</v>
      </c>
    </row>
    <row r="13" spans="1:21" x14ac:dyDescent="0.2">
      <c r="A13" s="12" t="s">
        <v>140</v>
      </c>
      <c r="B13" s="12" t="s">
        <v>178</v>
      </c>
      <c r="C13" s="12" t="s">
        <v>143</v>
      </c>
      <c r="D13" s="12" t="s">
        <v>142</v>
      </c>
      <c r="E13" s="12" t="s">
        <v>119</v>
      </c>
      <c r="F13" s="12" t="s">
        <v>200</v>
      </c>
      <c r="G13" s="13" t="s">
        <v>200</v>
      </c>
      <c r="H13" s="14" t="s">
        <v>201</v>
      </c>
      <c r="I13" s="25">
        <v>2148.4576999999999</v>
      </c>
      <c r="J13" s="25">
        <v>963.03639999999996</v>
      </c>
      <c r="K13" s="25">
        <v>0</v>
      </c>
      <c r="L13" s="25">
        <v>0</v>
      </c>
      <c r="M13" s="25">
        <v>22.0671</v>
      </c>
      <c r="N13" s="25">
        <v>0</v>
      </c>
      <c r="O13" s="25">
        <v>205.67949999999999</v>
      </c>
      <c r="P13" s="25">
        <v>1190.7829999999999</v>
      </c>
      <c r="Q13" s="25">
        <v>810.29560000000004</v>
      </c>
      <c r="R13" s="25">
        <v>24.466200000000001</v>
      </c>
      <c r="S13" s="25">
        <v>26.021999999999998</v>
      </c>
      <c r="T13" s="25">
        <v>96.890900000000002</v>
      </c>
      <c r="U13" s="26">
        <f t="shared" si="0"/>
        <v>957.67470000000003</v>
      </c>
    </row>
    <row r="14" spans="1:21" x14ac:dyDescent="0.2">
      <c r="A14" s="12" t="s">
        <v>140</v>
      </c>
      <c r="B14" s="12" t="s">
        <v>178</v>
      </c>
      <c r="C14" s="12" t="s">
        <v>143</v>
      </c>
      <c r="D14" s="12" t="s">
        <v>142</v>
      </c>
      <c r="E14" s="12" t="s">
        <v>119</v>
      </c>
      <c r="F14" s="12" t="s">
        <v>202</v>
      </c>
      <c r="G14" s="13" t="s">
        <v>202</v>
      </c>
      <c r="H14" s="14" t="s">
        <v>203</v>
      </c>
      <c r="I14" s="25">
        <v>697.72370000000001</v>
      </c>
      <c r="J14" s="25">
        <v>329.68759999999997</v>
      </c>
      <c r="K14" s="25">
        <v>0</v>
      </c>
      <c r="L14" s="25">
        <v>0</v>
      </c>
      <c r="M14" s="25">
        <v>6.0640999999999998</v>
      </c>
      <c r="N14" s="25">
        <v>0</v>
      </c>
      <c r="O14" s="25">
        <v>82.457700000000003</v>
      </c>
      <c r="P14" s="25">
        <v>418.20940000000002</v>
      </c>
      <c r="Q14" s="25">
        <v>245.34469999999999</v>
      </c>
      <c r="R14" s="25">
        <v>3.6265000000000001</v>
      </c>
      <c r="S14" s="25">
        <v>6.5490000000000004</v>
      </c>
      <c r="T14" s="25">
        <v>23.9941</v>
      </c>
      <c r="U14" s="26">
        <f t="shared" si="0"/>
        <v>279.51429999999999</v>
      </c>
    </row>
    <row r="15" spans="1:21" x14ac:dyDescent="0.2">
      <c r="A15" s="12" t="s">
        <v>140</v>
      </c>
      <c r="B15" s="12" t="s">
        <v>178</v>
      </c>
      <c r="C15" s="12" t="s">
        <v>143</v>
      </c>
      <c r="D15" s="12" t="s">
        <v>142</v>
      </c>
      <c r="E15" s="12" t="s">
        <v>119</v>
      </c>
      <c r="F15" s="12" t="s">
        <v>210</v>
      </c>
      <c r="G15" s="13" t="s">
        <v>210</v>
      </c>
      <c r="H15" s="14" t="s">
        <v>211</v>
      </c>
      <c r="I15" s="25">
        <v>3207.6226999999999</v>
      </c>
      <c r="J15" s="25">
        <v>1472.6486</v>
      </c>
      <c r="K15" s="25">
        <v>0</v>
      </c>
      <c r="L15" s="25">
        <v>0</v>
      </c>
      <c r="M15" s="25">
        <v>31.724</v>
      </c>
      <c r="N15" s="25">
        <v>1.0612999999999999</v>
      </c>
      <c r="O15" s="25">
        <v>451.14640000000003</v>
      </c>
      <c r="P15" s="25">
        <v>1956.5803000000001</v>
      </c>
      <c r="Q15" s="25">
        <v>993.46209999999996</v>
      </c>
      <c r="R15" s="25">
        <v>29.648800000000001</v>
      </c>
      <c r="S15" s="25">
        <v>27.1432</v>
      </c>
      <c r="T15" s="25">
        <v>200.78829999999999</v>
      </c>
      <c r="U15" s="26">
        <f t="shared" si="0"/>
        <v>1251.0424</v>
      </c>
    </row>
    <row r="16" spans="1:21" x14ac:dyDescent="0.2">
      <c r="A16" s="12" t="s">
        <v>140</v>
      </c>
      <c r="B16" s="12" t="s">
        <v>178</v>
      </c>
      <c r="C16" s="12" t="s">
        <v>143</v>
      </c>
      <c r="D16" s="12" t="s">
        <v>142</v>
      </c>
      <c r="E16" s="12" t="s">
        <v>119</v>
      </c>
      <c r="F16" s="12" t="s">
        <v>214</v>
      </c>
      <c r="G16" s="13" t="s">
        <v>214</v>
      </c>
      <c r="H16" s="14" t="s">
        <v>215</v>
      </c>
      <c r="I16" s="25">
        <v>3585.4618</v>
      </c>
      <c r="J16" s="25">
        <v>1824.5779</v>
      </c>
      <c r="K16" s="25">
        <v>0</v>
      </c>
      <c r="L16" s="25">
        <v>0</v>
      </c>
      <c r="M16" s="25">
        <v>81.010000000000005</v>
      </c>
      <c r="N16" s="25">
        <v>3.9618000000000002</v>
      </c>
      <c r="O16" s="25">
        <v>402.66180000000003</v>
      </c>
      <c r="P16" s="25">
        <v>2312.2114999999999</v>
      </c>
      <c r="Q16" s="25">
        <v>839.8972</v>
      </c>
      <c r="R16" s="25">
        <v>38.184899999999999</v>
      </c>
      <c r="S16" s="25">
        <v>76.203500000000005</v>
      </c>
      <c r="T16" s="25">
        <v>318.96469999999999</v>
      </c>
      <c r="U16" s="26">
        <f t="shared" si="0"/>
        <v>1273.2502999999999</v>
      </c>
    </row>
    <row r="17" spans="1:21" x14ac:dyDescent="0.2">
      <c r="A17" s="12" t="s">
        <v>140</v>
      </c>
      <c r="B17" s="12" t="s">
        <v>178</v>
      </c>
      <c r="C17" s="12" t="s">
        <v>143</v>
      </c>
      <c r="D17" s="12" t="s">
        <v>142</v>
      </c>
      <c r="E17" s="12" t="s">
        <v>119</v>
      </c>
      <c r="F17" s="12" t="s">
        <v>218</v>
      </c>
      <c r="G17" s="13" t="s">
        <v>218</v>
      </c>
      <c r="H17" s="14" t="s">
        <v>219</v>
      </c>
      <c r="I17" s="25">
        <v>1331.4555</v>
      </c>
      <c r="J17" s="25">
        <v>673.97529999999995</v>
      </c>
      <c r="K17" s="25">
        <v>0</v>
      </c>
      <c r="L17" s="25">
        <v>0</v>
      </c>
      <c r="M17" s="25">
        <v>17.489999999999998</v>
      </c>
      <c r="N17" s="25">
        <v>1.3815</v>
      </c>
      <c r="O17" s="25">
        <v>156.77080000000001</v>
      </c>
      <c r="P17" s="25">
        <v>849.61760000000004</v>
      </c>
      <c r="Q17" s="25">
        <v>393.8279</v>
      </c>
      <c r="R17" s="25">
        <v>5.9782999999999999</v>
      </c>
      <c r="S17" s="25">
        <v>10.936400000000001</v>
      </c>
      <c r="T17" s="25">
        <v>71.095299999999995</v>
      </c>
      <c r="U17" s="26">
        <f t="shared" si="0"/>
        <v>481.83789999999999</v>
      </c>
    </row>
    <row r="18" spans="1:21" x14ac:dyDescent="0.2">
      <c r="A18" s="12" t="s">
        <v>140</v>
      </c>
      <c r="B18" s="12" t="s">
        <v>178</v>
      </c>
      <c r="C18" s="12" t="s">
        <v>143</v>
      </c>
      <c r="D18" s="12" t="s">
        <v>142</v>
      </c>
      <c r="E18" s="12" t="s">
        <v>119</v>
      </c>
      <c r="F18" s="12" t="s">
        <v>220</v>
      </c>
      <c r="G18" s="13" t="s">
        <v>220</v>
      </c>
      <c r="H18" s="14" t="s">
        <v>221</v>
      </c>
      <c r="I18" s="25">
        <v>596.70730000000003</v>
      </c>
      <c r="J18" s="25">
        <v>302.96230000000003</v>
      </c>
      <c r="K18" s="25">
        <v>0</v>
      </c>
      <c r="L18" s="25">
        <v>0</v>
      </c>
      <c r="M18" s="25">
        <v>7.9949000000000003</v>
      </c>
      <c r="N18" s="25">
        <v>0</v>
      </c>
      <c r="O18" s="25">
        <v>66.978899999999996</v>
      </c>
      <c r="P18" s="25">
        <v>377.93610000000001</v>
      </c>
      <c r="Q18" s="25">
        <v>180.64529999999999</v>
      </c>
      <c r="R18" s="25">
        <v>4.9790999999999999</v>
      </c>
      <c r="S18" s="25">
        <v>5.2098000000000004</v>
      </c>
      <c r="T18" s="25">
        <v>27.937000000000001</v>
      </c>
      <c r="U18" s="26">
        <f t="shared" si="0"/>
        <v>218.77119999999999</v>
      </c>
    </row>
    <row r="19" spans="1:21" x14ac:dyDescent="0.2">
      <c r="A19" s="12" t="s">
        <v>140</v>
      </c>
      <c r="B19" s="12" t="s">
        <v>178</v>
      </c>
      <c r="C19" s="12" t="s">
        <v>143</v>
      </c>
      <c r="D19" s="12" t="s">
        <v>142</v>
      </c>
      <c r="E19" s="12" t="s">
        <v>119</v>
      </c>
      <c r="F19" s="12" t="s">
        <v>222</v>
      </c>
      <c r="G19" s="13" t="s">
        <v>222</v>
      </c>
      <c r="H19" s="14" t="s">
        <v>223</v>
      </c>
      <c r="I19" s="25">
        <v>715.95770000000005</v>
      </c>
      <c r="J19" s="25">
        <v>417.39100000000002</v>
      </c>
      <c r="K19" s="25">
        <v>0</v>
      </c>
      <c r="L19" s="25">
        <v>0</v>
      </c>
      <c r="M19" s="25">
        <v>8.2134999999999998</v>
      </c>
      <c r="N19" s="25">
        <v>0</v>
      </c>
      <c r="O19" s="25">
        <v>62.731499999999997</v>
      </c>
      <c r="P19" s="25">
        <v>488.33600000000001</v>
      </c>
      <c r="Q19" s="25">
        <v>186.60319999999999</v>
      </c>
      <c r="R19" s="25">
        <v>6.2282000000000002</v>
      </c>
      <c r="S19" s="25">
        <v>6.5517000000000003</v>
      </c>
      <c r="T19" s="25">
        <v>28.238600000000002</v>
      </c>
      <c r="U19" s="26">
        <f t="shared" si="0"/>
        <v>227.62169999999998</v>
      </c>
    </row>
    <row r="20" spans="1:21" x14ac:dyDescent="0.2">
      <c r="A20" s="12" t="s">
        <v>140</v>
      </c>
      <c r="B20" s="12" t="s">
        <v>178</v>
      </c>
      <c r="C20" s="12" t="s">
        <v>143</v>
      </c>
      <c r="D20" s="12" t="s">
        <v>142</v>
      </c>
      <c r="E20" s="12" t="s">
        <v>119</v>
      </c>
      <c r="F20" s="12" t="s">
        <v>167</v>
      </c>
      <c r="G20" s="13" t="s">
        <v>167</v>
      </c>
      <c r="H20" s="14" t="s">
        <v>168</v>
      </c>
      <c r="I20" s="25">
        <v>722.36400000000003</v>
      </c>
      <c r="J20" s="25">
        <v>273.86759999999998</v>
      </c>
      <c r="K20" s="25">
        <v>0</v>
      </c>
      <c r="L20" s="25">
        <v>0</v>
      </c>
      <c r="M20" s="25">
        <v>7.1780999999999997</v>
      </c>
      <c r="N20" s="25">
        <v>0</v>
      </c>
      <c r="O20" s="25">
        <v>54.698999999999998</v>
      </c>
      <c r="P20" s="25">
        <v>335.74470000000002</v>
      </c>
      <c r="Q20" s="25">
        <v>315.72770000000003</v>
      </c>
      <c r="R20" s="25">
        <v>15.201599999999999</v>
      </c>
      <c r="S20" s="25">
        <v>4.4535999999999998</v>
      </c>
      <c r="T20" s="25">
        <v>51.236400000000003</v>
      </c>
      <c r="U20" s="26">
        <f t="shared" si="0"/>
        <v>386.61930000000001</v>
      </c>
    </row>
    <row r="21" spans="1:21" x14ac:dyDescent="0.2">
      <c r="A21" s="12" t="s">
        <v>140</v>
      </c>
      <c r="B21" s="12" t="s">
        <v>178</v>
      </c>
      <c r="C21" s="12" t="s">
        <v>143</v>
      </c>
      <c r="D21" s="12" t="s">
        <v>142</v>
      </c>
      <c r="E21" s="12" t="s">
        <v>119</v>
      </c>
      <c r="F21" s="12" t="s">
        <v>181</v>
      </c>
      <c r="G21" s="13" t="s">
        <v>181</v>
      </c>
      <c r="H21" s="14" t="s">
        <v>182</v>
      </c>
      <c r="I21" s="25">
        <v>417.30130000000003</v>
      </c>
      <c r="J21" s="25">
        <v>155.46809999999999</v>
      </c>
      <c r="K21" s="25">
        <v>0</v>
      </c>
      <c r="L21" s="25">
        <v>0</v>
      </c>
      <c r="M21" s="25">
        <v>6.6334999999999997</v>
      </c>
      <c r="N21" s="25">
        <v>0</v>
      </c>
      <c r="O21" s="25">
        <v>53.68</v>
      </c>
      <c r="P21" s="25">
        <v>215.7816</v>
      </c>
      <c r="Q21" s="25">
        <v>170.3424</v>
      </c>
      <c r="R21" s="25">
        <v>5.4328000000000003</v>
      </c>
      <c r="S21" s="25">
        <v>3.6259999999999999</v>
      </c>
      <c r="T21" s="25">
        <v>22.118500000000001</v>
      </c>
      <c r="U21" s="26">
        <f t="shared" si="0"/>
        <v>201.5197</v>
      </c>
    </row>
    <row r="22" spans="1:21" x14ac:dyDescent="0.2">
      <c r="A22" s="12" t="s">
        <v>140</v>
      </c>
      <c r="B22" s="12" t="s">
        <v>178</v>
      </c>
      <c r="C22" s="12" t="s">
        <v>143</v>
      </c>
      <c r="D22" s="12" t="s">
        <v>142</v>
      </c>
      <c r="E22" s="12" t="s">
        <v>119</v>
      </c>
      <c r="F22" s="12" t="s">
        <v>92</v>
      </c>
      <c r="G22" s="13" t="s">
        <v>92</v>
      </c>
      <c r="H22" s="14" t="s">
        <v>93</v>
      </c>
      <c r="I22" s="25">
        <v>813.93010000000004</v>
      </c>
      <c r="J22" s="25">
        <v>446.31580000000002</v>
      </c>
      <c r="K22" s="25">
        <v>0</v>
      </c>
      <c r="L22" s="25">
        <v>0</v>
      </c>
      <c r="M22" s="25">
        <v>12.9209</v>
      </c>
      <c r="N22" s="25">
        <v>2.6294</v>
      </c>
      <c r="O22" s="25">
        <v>125.42100000000001</v>
      </c>
      <c r="P22" s="25">
        <v>587.28710000000001</v>
      </c>
      <c r="Q22" s="25">
        <v>164.97389999999999</v>
      </c>
      <c r="R22" s="25">
        <v>9.9857999999999993</v>
      </c>
      <c r="S22" s="25">
        <v>11.4636</v>
      </c>
      <c r="T22" s="25">
        <v>40.219700000000003</v>
      </c>
      <c r="U22" s="26">
        <f t="shared" si="0"/>
        <v>226.64299999999997</v>
      </c>
    </row>
    <row r="23" spans="1:21" x14ac:dyDescent="0.2">
      <c r="A23" s="12" t="s">
        <v>140</v>
      </c>
      <c r="B23" s="12" t="s">
        <v>178</v>
      </c>
      <c r="C23" s="12" t="s">
        <v>143</v>
      </c>
      <c r="D23" s="12" t="s">
        <v>142</v>
      </c>
      <c r="E23" s="12" t="s">
        <v>119</v>
      </c>
      <c r="F23" s="12" t="s">
        <v>96</v>
      </c>
      <c r="G23" s="13" t="s">
        <v>96</v>
      </c>
      <c r="H23" s="14" t="s">
        <v>97</v>
      </c>
      <c r="I23" s="25">
        <v>540.27170000000001</v>
      </c>
      <c r="J23" s="25">
        <v>248.00399999999999</v>
      </c>
      <c r="K23" s="25">
        <v>0</v>
      </c>
      <c r="L23" s="25">
        <v>0</v>
      </c>
      <c r="M23" s="25">
        <v>6.6307999999999998</v>
      </c>
      <c r="N23" s="25">
        <v>0.30220000000000002</v>
      </c>
      <c r="O23" s="25">
        <v>115.18859999999999</v>
      </c>
      <c r="P23" s="25">
        <v>370.12560000000002</v>
      </c>
      <c r="Q23" s="25">
        <v>87.847499999999997</v>
      </c>
      <c r="R23" s="25">
        <v>9.9688999999999997</v>
      </c>
      <c r="S23" s="25">
        <v>6.1288999999999998</v>
      </c>
      <c r="T23" s="25">
        <v>66.200800000000001</v>
      </c>
      <c r="U23" s="26">
        <f t="shared" si="0"/>
        <v>170.14609999999999</v>
      </c>
    </row>
    <row r="24" spans="1:21" x14ac:dyDescent="0.2">
      <c r="A24" s="12" t="s">
        <v>140</v>
      </c>
      <c r="B24" s="12" t="s">
        <v>178</v>
      </c>
      <c r="C24" s="12" t="s">
        <v>143</v>
      </c>
      <c r="D24" s="12" t="s">
        <v>142</v>
      </c>
      <c r="E24" s="12" t="s">
        <v>119</v>
      </c>
      <c r="F24" s="12" t="s">
        <v>98</v>
      </c>
      <c r="G24" s="13" t="s">
        <v>98</v>
      </c>
      <c r="H24" s="14" t="s">
        <v>99</v>
      </c>
      <c r="I24" s="25">
        <v>680.98720000000003</v>
      </c>
      <c r="J24" s="25">
        <v>328.83069999999998</v>
      </c>
      <c r="K24" s="25">
        <v>0</v>
      </c>
      <c r="L24" s="25">
        <v>0</v>
      </c>
      <c r="M24" s="25">
        <v>17.776299999999999</v>
      </c>
      <c r="N24" s="25">
        <v>0.40339999999999998</v>
      </c>
      <c r="O24" s="25">
        <v>59.264899999999997</v>
      </c>
      <c r="P24" s="25">
        <v>406.27530000000002</v>
      </c>
      <c r="Q24" s="25">
        <v>231.36240000000001</v>
      </c>
      <c r="R24" s="25">
        <v>2.9613999999999998</v>
      </c>
      <c r="S24" s="25">
        <v>8.4610000000000003</v>
      </c>
      <c r="T24" s="25">
        <v>31.927099999999999</v>
      </c>
      <c r="U24" s="26">
        <f t="shared" si="0"/>
        <v>274.71190000000001</v>
      </c>
    </row>
    <row r="25" spans="1:21" x14ac:dyDescent="0.2">
      <c r="A25" s="12" t="s">
        <v>140</v>
      </c>
      <c r="B25" s="12" t="s">
        <v>178</v>
      </c>
      <c r="C25" s="12" t="s">
        <v>143</v>
      </c>
      <c r="D25" s="12" t="s">
        <v>142</v>
      </c>
      <c r="E25" s="12" t="s">
        <v>119</v>
      </c>
      <c r="F25" s="12" t="s">
        <v>134</v>
      </c>
      <c r="G25" s="13" t="s">
        <v>134</v>
      </c>
      <c r="H25" s="14" t="s">
        <v>135</v>
      </c>
      <c r="I25" s="25">
        <v>310.18079999999998</v>
      </c>
      <c r="J25" s="25">
        <v>134.6343</v>
      </c>
      <c r="K25" s="25">
        <v>0</v>
      </c>
      <c r="L25" s="25">
        <v>0</v>
      </c>
      <c r="M25" s="25">
        <v>4.0194999999999999</v>
      </c>
      <c r="N25" s="25">
        <v>0</v>
      </c>
      <c r="O25" s="25">
        <v>76.9101</v>
      </c>
      <c r="P25" s="25">
        <v>215.56389999999999</v>
      </c>
      <c r="Q25" s="25">
        <v>66.6434</v>
      </c>
      <c r="R25" s="25">
        <v>3.2801</v>
      </c>
      <c r="S25" s="25">
        <v>2.1040999999999999</v>
      </c>
      <c r="T25" s="25">
        <v>22.589300000000001</v>
      </c>
      <c r="U25" s="26">
        <f t="shared" si="0"/>
        <v>94.616900000000015</v>
      </c>
    </row>
    <row r="26" spans="1:21" x14ac:dyDescent="0.2">
      <c r="A26" s="12" t="s">
        <v>140</v>
      </c>
      <c r="B26" s="12" t="s">
        <v>178</v>
      </c>
      <c r="C26" s="12" t="s">
        <v>143</v>
      </c>
      <c r="D26" s="12" t="s">
        <v>142</v>
      </c>
      <c r="E26" s="12" t="s">
        <v>119</v>
      </c>
      <c r="F26" s="12" t="s">
        <v>169</v>
      </c>
      <c r="G26" s="13" t="s">
        <v>169</v>
      </c>
      <c r="H26" s="14" t="s">
        <v>170</v>
      </c>
      <c r="I26" s="25">
        <v>583.10900000000004</v>
      </c>
      <c r="J26" s="25">
        <v>202.05289999999999</v>
      </c>
      <c r="K26" s="25">
        <v>0</v>
      </c>
      <c r="L26" s="25">
        <v>0</v>
      </c>
      <c r="M26" s="25">
        <v>7.3373999999999997</v>
      </c>
      <c r="N26" s="25">
        <v>0</v>
      </c>
      <c r="O26" s="25">
        <v>73.302700000000002</v>
      </c>
      <c r="P26" s="25">
        <v>282.69299999999998</v>
      </c>
      <c r="Q26" s="25">
        <v>256.25400000000002</v>
      </c>
      <c r="R26" s="25">
        <v>5.8700999999999999</v>
      </c>
      <c r="S26" s="25">
        <v>5.5628000000000002</v>
      </c>
      <c r="T26" s="25">
        <v>32.729100000000003</v>
      </c>
      <c r="U26" s="26">
        <f t="shared" si="0"/>
        <v>300.416</v>
      </c>
    </row>
    <row r="27" spans="1:21" x14ac:dyDescent="0.2">
      <c r="A27" s="12" t="s">
        <v>140</v>
      </c>
      <c r="B27" s="12" t="s">
        <v>178</v>
      </c>
      <c r="C27" s="12" t="s">
        <v>143</v>
      </c>
      <c r="D27" s="12" t="s">
        <v>142</v>
      </c>
      <c r="E27" s="12" t="s">
        <v>119</v>
      </c>
      <c r="F27" s="12" t="s">
        <v>144</v>
      </c>
      <c r="G27" s="13" t="s">
        <v>144</v>
      </c>
      <c r="H27" s="14" t="s">
        <v>145</v>
      </c>
      <c r="I27" s="25">
        <v>237.7405</v>
      </c>
      <c r="J27" s="25">
        <v>122.67740000000001</v>
      </c>
      <c r="K27" s="25">
        <v>0</v>
      </c>
      <c r="L27" s="25">
        <v>0</v>
      </c>
      <c r="M27" s="25">
        <v>1.5585</v>
      </c>
      <c r="N27" s="25">
        <v>0</v>
      </c>
      <c r="O27" s="25">
        <v>55.7117</v>
      </c>
      <c r="P27" s="25">
        <v>179.94759999999999</v>
      </c>
      <c r="Q27" s="25">
        <v>33.330100000000002</v>
      </c>
      <c r="R27" s="25">
        <v>0.73270000000000002</v>
      </c>
      <c r="S27" s="25">
        <v>1.7824</v>
      </c>
      <c r="T27" s="25">
        <v>21.947700000000001</v>
      </c>
      <c r="U27" s="26">
        <f t="shared" si="0"/>
        <v>57.792900000000003</v>
      </c>
    </row>
    <row r="28" spans="1:21" x14ac:dyDescent="0.2">
      <c r="A28" s="12" t="s">
        <v>121</v>
      </c>
      <c r="B28" s="12" t="s">
        <v>122</v>
      </c>
      <c r="C28" s="12" t="s">
        <v>143</v>
      </c>
      <c r="D28" s="12" t="s">
        <v>142</v>
      </c>
      <c r="E28" s="12" t="s">
        <v>119</v>
      </c>
      <c r="F28" s="12" t="s">
        <v>123</v>
      </c>
      <c r="G28" s="13" t="s">
        <v>123</v>
      </c>
      <c r="H28" s="14" t="s">
        <v>124</v>
      </c>
      <c r="I28" s="25">
        <v>541.81420000000003</v>
      </c>
      <c r="J28" s="25">
        <v>323.63189999999997</v>
      </c>
      <c r="K28" s="25">
        <v>0</v>
      </c>
      <c r="L28" s="25">
        <v>0</v>
      </c>
      <c r="M28" s="25">
        <v>4.4596999999999998</v>
      </c>
      <c r="N28" s="25">
        <v>0</v>
      </c>
      <c r="O28" s="25">
        <v>55.632399999999997</v>
      </c>
      <c r="P28" s="25">
        <v>383.72399999999999</v>
      </c>
      <c r="Q28" s="25">
        <v>129.0883</v>
      </c>
      <c r="R28" s="25">
        <v>4.3940999999999999</v>
      </c>
      <c r="S28" s="25">
        <v>3.4417</v>
      </c>
      <c r="T28" s="25">
        <v>21.1661</v>
      </c>
      <c r="U28" s="26">
        <f t="shared" si="0"/>
        <v>158.09020000000001</v>
      </c>
    </row>
    <row r="29" spans="1:21" x14ac:dyDescent="0.2">
      <c r="A29" s="12" t="s">
        <v>121</v>
      </c>
      <c r="B29" s="12" t="s">
        <v>122</v>
      </c>
      <c r="C29" s="12" t="s">
        <v>143</v>
      </c>
      <c r="D29" s="12" t="s">
        <v>142</v>
      </c>
      <c r="E29" s="12" t="s">
        <v>119</v>
      </c>
      <c r="F29" s="12" t="s">
        <v>151</v>
      </c>
      <c r="G29" s="13" t="s">
        <v>151</v>
      </c>
      <c r="H29" s="14" t="s">
        <v>225</v>
      </c>
      <c r="I29" s="25">
        <v>330.9178</v>
      </c>
      <c r="J29" s="25">
        <v>153.8321</v>
      </c>
      <c r="K29" s="25">
        <v>0</v>
      </c>
      <c r="L29" s="25">
        <v>0</v>
      </c>
      <c r="M29" s="25">
        <v>4.1604000000000001</v>
      </c>
      <c r="N29" s="25">
        <v>0</v>
      </c>
      <c r="O29" s="25">
        <v>54.5593</v>
      </c>
      <c r="P29" s="25">
        <v>212.55179999999999</v>
      </c>
      <c r="Q29" s="25">
        <v>105.2313</v>
      </c>
      <c r="R29" s="25">
        <v>2.3988999999999998</v>
      </c>
      <c r="S29" s="25">
        <v>2.0034999999999998</v>
      </c>
      <c r="T29" s="25">
        <v>8.7323000000000004</v>
      </c>
      <c r="U29" s="26">
        <f t="shared" si="0"/>
        <v>118.366</v>
      </c>
    </row>
    <row r="30" spans="1:21" x14ac:dyDescent="0.2">
      <c r="A30" s="12" t="s">
        <v>125</v>
      </c>
      <c r="B30" s="12" t="s">
        <v>122</v>
      </c>
      <c r="C30" s="12" t="s">
        <v>143</v>
      </c>
      <c r="D30" s="12" t="s">
        <v>142</v>
      </c>
      <c r="E30" s="12" t="s">
        <v>119</v>
      </c>
      <c r="F30" s="12" t="s">
        <v>73</v>
      </c>
      <c r="G30" s="13" t="s">
        <v>73</v>
      </c>
      <c r="H30" s="14" t="s">
        <v>74</v>
      </c>
      <c r="I30" s="25">
        <v>773.00409999999999</v>
      </c>
      <c r="J30" s="25">
        <v>302.32170000000002</v>
      </c>
      <c r="K30" s="25">
        <v>0</v>
      </c>
      <c r="L30" s="25">
        <v>0</v>
      </c>
      <c r="M30" s="25">
        <v>7.6837999999999997</v>
      </c>
      <c r="N30" s="25">
        <v>0</v>
      </c>
      <c r="O30" s="25">
        <v>104.0449</v>
      </c>
      <c r="P30" s="25">
        <v>414.05040000000002</v>
      </c>
      <c r="Q30" s="25">
        <v>309.08019999999999</v>
      </c>
      <c r="R30" s="25">
        <v>13.290800000000001</v>
      </c>
      <c r="S30" s="25">
        <v>6.0052000000000003</v>
      </c>
      <c r="T30" s="25">
        <v>30.577500000000001</v>
      </c>
      <c r="U30" s="26">
        <f t="shared" si="0"/>
        <v>358.95369999999997</v>
      </c>
    </row>
    <row r="31" spans="1:21" x14ac:dyDescent="0.2">
      <c r="A31" s="12" t="s">
        <v>121</v>
      </c>
      <c r="B31" s="12" t="s">
        <v>122</v>
      </c>
      <c r="C31" s="12" t="s">
        <v>143</v>
      </c>
      <c r="D31" s="12" t="s">
        <v>142</v>
      </c>
      <c r="E31" s="12" t="s">
        <v>119</v>
      </c>
      <c r="F31" s="12" t="s">
        <v>154</v>
      </c>
      <c r="G31" s="13" t="s">
        <v>154</v>
      </c>
      <c r="H31" s="14" t="s">
        <v>155</v>
      </c>
      <c r="I31" s="25">
        <v>358.08800000000002</v>
      </c>
      <c r="J31" s="25">
        <v>181.56870000000001</v>
      </c>
      <c r="K31" s="25">
        <v>0</v>
      </c>
      <c r="L31" s="25">
        <v>0</v>
      </c>
      <c r="M31" s="25">
        <v>5.5998999999999999</v>
      </c>
      <c r="N31" s="25">
        <v>0</v>
      </c>
      <c r="O31" s="25">
        <v>46.335599999999999</v>
      </c>
      <c r="P31" s="25">
        <v>233.5042</v>
      </c>
      <c r="Q31" s="25">
        <v>103.52970000000001</v>
      </c>
      <c r="R31" s="25">
        <v>1.8684000000000001</v>
      </c>
      <c r="S31" s="25">
        <v>2.5670999999999999</v>
      </c>
      <c r="T31" s="25">
        <v>16.618600000000001</v>
      </c>
      <c r="U31" s="26">
        <f t="shared" si="0"/>
        <v>124.5838</v>
      </c>
    </row>
    <row r="32" spans="1:21" x14ac:dyDescent="0.2">
      <c r="A32" s="12" t="s">
        <v>125</v>
      </c>
      <c r="B32" s="12" t="s">
        <v>122</v>
      </c>
      <c r="C32" s="12" t="s">
        <v>143</v>
      </c>
      <c r="D32" s="12" t="s">
        <v>142</v>
      </c>
      <c r="E32" s="12" t="s">
        <v>119</v>
      </c>
      <c r="F32" s="12" t="s">
        <v>126</v>
      </c>
      <c r="G32" s="13" t="s">
        <v>126</v>
      </c>
      <c r="H32" s="14" t="s">
        <v>127</v>
      </c>
      <c r="I32" s="25">
        <v>480.541</v>
      </c>
      <c r="J32" s="25">
        <v>274.04590000000002</v>
      </c>
      <c r="K32" s="25">
        <v>0</v>
      </c>
      <c r="L32" s="25">
        <v>0</v>
      </c>
      <c r="M32" s="25">
        <v>9.0211000000000006</v>
      </c>
      <c r="N32" s="25">
        <v>0</v>
      </c>
      <c r="O32" s="25">
        <v>58.759099999999997</v>
      </c>
      <c r="P32" s="25">
        <v>341.8261</v>
      </c>
      <c r="Q32" s="25">
        <v>115.8098</v>
      </c>
      <c r="R32" s="25">
        <v>4.0640000000000001</v>
      </c>
      <c r="S32" s="25">
        <v>4.2412999999999998</v>
      </c>
      <c r="T32" s="25">
        <v>14.5998</v>
      </c>
      <c r="U32" s="26">
        <f t="shared" si="0"/>
        <v>138.71489999999997</v>
      </c>
    </row>
    <row r="33" spans="1:21" x14ac:dyDescent="0.2">
      <c r="A33" s="12" t="s">
        <v>121</v>
      </c>
      <c r="B33" s="12" t="s">
        <v>122</v>
      </c>
      <c r="C33" s="12" t="s">
        <v>143</v>
      </c>
      <c r="D33" s="12" t="s">
        <v>142</v>
      </c>
      <c r="E33" s="12" t="s">
        <v>119</v>
      </c>
      <c r="F33" s="12" t="s">
        <v>75</v>
      </c>
      <c r="G33" s="13" t="s">
        <v>75</v>
      </c>
      <c r="H33" s="14" t="s">
        <v>76</v>
      </c>
      <c r="I33" s="25">
        <v>932.38149999999996</v>
      </c>
      <c r="J33" s="25">
        <v>372.84550000000002</v>
      </c>
      <c r="K33" s="25">
        <v>0</v>
      </c>
      <c r="L33" s="25">
        <v>0</v>
      </c>
      <c r="M33" s="25">
        <v>11.927899999999999</v>
      </c>
      <c r="N33" s="25">
        <v>0</v>
      </c>
      <c r="O33" s="25">
        <v>96.428200000000004</v>
      </c>
      <c r="P33" s="25">
        <v>481.20159999999998</v>
      </c>
      <c r="Q33" s="25">
        <v>374.02050000000003</v>
      </c>
      <c r="R33" s="25">
        <v>19.014299999999999</v>
      </c>
      <c r="S33" s="25">
        <v>10.7254</v>
      </c>
      <c r="T33" s="25">
        <v>47.419699999999999</v>
      </c>
      <c r="U33" s="26">
        <f t="shared" si="0"/>
        <v>451.17989999999998</v>
      </c>
    </row>
    <row r="34" spans="1:21" x14ac:dyDescent="0.2">
      <c r="A34" s="12" t="s">
        <v>83</v>
      </c>
      <c r="B34" s="12" t="s">
        <v>122</v>
      </c>
      <c r="C34" s="12" t="s">
        <v>143</v>
      </c>
      <c r="D34" s="12" t="s">
        <v>142</v>
      </c>
      <c r="E34" s="12" t="s">
        <v>119</v>
      </c>
      <c r="F34" s="12" t="s">
        <v>84</v>
      </c>
      <c r="G34" s="13" t="s">
        <v>84</v>
      </c>
      <c r="H34" s="14" t="s">
        <v>85</v>
      </c>
      <c r="I34" s="25">
        <v>3580.761</v>
      </c>
      <c r="J34" s="25">
        <v>1311.8572999999999</v>
      </c>
      <c r="K34" s="25">
        <v>0</v>
      </c>
      <c r="L34" s="25">
        <v>0</v>
      </c>
      <c r="M34" s="25">
        <v>25.557700000000001</v>
      </c>
      <c r="N34" s="25">
        <v>0</v>
      </c>
      <c r="O34" s="25">
        <v>541.99590000000001</v>
      </c>
      <c r="P34" s="25">
        <v>1879.4109000000001</v>
      </c>
      <c r="Q34" s="25">
        <v>1490.5690999999999</v>
      </c>
      <c r="R34" s="25">
        <v>59.055799999999998</v>
      </c>
      <c r="S34" s="25">
        <v>26.226500000000001</v>
      </c>
      <c r="T34" s="25">
        <v>125.4987</v>
      </c>
      <c r="U34" s="26">
        <f t="shared" si="0"/>
        <v>1701.3501000000001</v>
      </c>
    </row>
    <row r="35" spans="1:21" x14ac:dyDescent="0.2">
      <c r="A35" s="12" t="s">
        <v>121</v>
      </c>
      <c r="B35" s="12" t="s">
        <v>122</v>
      </c>
      <c r="C35" s="12" t="s">
        <v>143</v>
      </c>
      <c r="D35" s="12" t="s">
        <v>142</v>
      </c>
      <c r="E35" s="12" t="s">
        <v>119</v>
      </c>
      <c r="F35" s="12" t="s">
        <v>152</v>
      </c>
      <c r="G35" s="13" t="s">
        <v>152</v>
      </c>
      <c r="H35" s="14" t="s">
        <v>153</v>
      </c>
      <c r="I35" s="25">
        <v>261.04590000000002</v>
      </c>
      <c r="J35" s="25">
        <v>109.0485</v>
      </c>
      <c r="K35" s="25">
        <v>0</v>
      </c>
      <c r="L35" s="25">
        <v>0</v>
      </c>
      <c r="M35" s="25">
        <v>5.2945000000000002</v>
      </c>
      <c r="N35" s="25">
        <v>0</v>
      </c>
      <c r="O35" s="25">
        <v>69.804699999999997</v>
      </c>
      <c r="P35" s="25">
        <v>184.14769999999999</v>
      </c>
      <c r="Q35" s="25">
        <v>43.601799999999997</v>
      </c>
      <c r="R35" s="25">
        <v>3.4964</v>
      </c>
      <c r="S35" s="25">
        <v>4.5007000000000001</v>
      </c>
      <c r="T35" s="25">
        <v>25.299299999999999</v>
      </c>
      <c r="U35" s="26">
        <f t="shared" si="0"/>
        <v>76.898200000000003</v>
      </c>
    </row>
    <row r="36" spans="1:21" x14ac:dyDescent="0.2">
      <c r="A36" s="12" t="s">
        <v>125</v>
      </c>
      <c r="B36" s="12" t="s">
        <v>122</v>
      </c>
      <c r="C36" s="12" t="s">
        <v>143</v>
      </c>
      <c r="D36" s="12" t="s">
        <v>142</v>
      </c>
      <c r="E36" s="12" t="s">
        <v>119</v>
      </c>
      <c r="F36" s="12" t="s">
        <v>86</v>
      </c>
      <c r="G36" s="13" t="s">
        <v>86</v>
      </c>
      <c r="H36" s="14" t="s">
        <v>87</v>
      </c>
      <c r="I36" s="25">
        <v>3653.3445000000002</v>
      </c>
      <c r="J36" s="25">
        <v>1825.6029000000001</v>
      </c>
      <c r="K36" s="25">
        <v>0</v>
      </c>
      <c r="L36" s="25">
        <v>0</v>
      </c>
      <c r="M36" s="25">
        <v>74.875699999999995</v>
      </c>
      <c r="N36" s="25">
        <v>0.67259999999999998</v>
      </c>
      <c r="O36" s="25">
        <v>328.9171</v>
      </c>
      <c r="P36" s="25">
        <v>2230.0682999999999</v>
      </c>
      <c r="Q36" s="25">
        <v>1149.1639</v>
      </c>
      <c r="R36" s="25">
        <v>29.6861</v>
      </c>
      <c r="S36" s="25">
        <v>45.881799999999998</v>
      </c>
      <c r="T36" s="25">
        <v>198.5444</v>
      </c>
      <c r="U36" s="26">
        <f t="shared" si="0"/>
        <v>1423.2762</v>
      </c>
    </row>
    <row r="37" spans="1:21" x14ac:dyDescent="0.2">
      <c r="A37" s="12" t="s">
        <v>125</v>
      </c>
      <c r="B37" s="12" t="s">
        <v>122</v>
      </c>
      <c r="C37" s="12" t="s">
        <v>143</v>
      </c>
      <c r="D37" s="12" t="s">
        <v>142</v>
      </c>
      <c r="E37" s="12" t="s">
        <v>119</v>
      </c>
      <c r="F37" s="12" t="s">
        <v>147</v>
      </c>
      <c r="G37" s="13" t="s">
        <v>147</v>
      </c>
      <c r="H37" s="14" t="s">
        <v>148</v>
      </c>
      <c r="I37" s="25">
        <v>576.0675</v>
      </c>
      <c r="J37" s="25">
        <v>267.95049999999998</v>
      </c>
      <c r="K37" s="25">
        <v>0</v>
      </c>
      <c r="L37" s="25">
        <v>0</v>
      </c>
      <c r="M37" s="25">
        <v>8.1658000000000008</v>
      </c>
      <c r="N37" s="25">
        <v>0</v>
      </c>
      <c r="O37" s="25">
        <v>46.113900000000001</v>
      </c>
      <c r="P37" s="25">
        <v>322.23020000000002</v>
      </c>
      <c r="Q37" s="25">
        <v>226.4203</v>
      </c>
      <c r="R37" s="25">
        <v>4.3075000000000001</v>
      </c>
      <c r="S37" s="25">
        <v>4.4969000000000001</v>
      </c>
      <c r="T37" s="25">
        <v>18.6126</v>
      </c>
      <c r="U37" s="26">
        <f t="shared" si="0"/>
        <v>253.83730000000003</v>
      </c>
    </row>
    <row r="38" spans="1:21" x14ac:dyDescent="0.2">
      <c r="A38" s="12" t="s">
        <v>121</v>
      </c>
      <c r="B38" s="12" t="s">
        <v>122</v>
      </c>
      <c r="C38" s="12" t="s">
        <v>143</v>
      </c>
      <c r="D38" s="12" t="s">
        <v>142</v>
      </c>
      <c r="E38" s="12" t="s">
        <v>119</v>
      </c>
      <c r="F38" s="12" t="s">
        <v>184</v>
      </c>
      <c r="G38" s="13" t="s">
        <v>184</v>
      </c>
      <c r="H38" s="14" t="s">
        <v>185</v>
      </c>
      <c r="I38" s="25">
        <v>3198.8625999999999</v>
      </c>
      <c r="J38" s="25">
        <v>1495.4096999999999</v>
      </c>
      <c r="K38" s="25">
        <v>0</v>
      </c>
      <c r="L38" s="25">
        <v>0</v>
      </c>
      <c r="M38" s="25">
        <v>51.287599999999998</v>
      </c>
      <c r="N38" s="25">
        <v>0.2984</v>
      </c>
      <c r="O38" s="25">
        <v>530.43320000000006</v>
      </c>
      <c r="P38" s="25">
        <v>2077.4288999999999</v>
      </c>
      <c r="Q38" s="25">
        <v>775.6481</v>
      </c>
      <c r="R38" s="25">
        <v>113.6284</v>
      </c>
      <c r="S38" s="25">
        <v>37.1982</v>
      </c>
      <c r="T38" s="25">
        <v>194.959</v>
      </c>
      <c r="U38" s="26">
        <f t="shared" si="0"/>
        <v>1121.4337</v>
      </c>
    </row>
    <row r="39" spans="1:21" x14ac:dyDescent="0.2">
      <c r="A39" s="12" t="s">
        <v>121</v>
      </c>
      <c r="B39" s="12" t="s">
        <v>122</v>
      </c>
      <c r="C39" s="12" t="s">
        <v>143</v>
      </c>
      <c r="D39" s="12" t="s">
        <v>142</v>
      </c>
      <c r="E39" s="12" t="s">
        <v>119</v>
      </c>
      <c r="F39" s="12" t="s">
        <v>186</v>
      </c>
      <c r="G39" s="13" t="s">
        <v>186</v>
      </c>
      <c r="H39" s="14" t="s">
        <v>187</v>
      </c>
      <c r="I39" s="25">
        <v>923.79330000000004</v>
      </c>
      <c r="J39" s="25">
        <v>443.32819999999998</v>
      </c>
      <c r="K39" s="25">
        <v>0</v>
      </c>
      <c r="L39" s="25">
        <v>0</v>
      </c>
      <c r="M39" s="25">
        <v>11.5304</v>
      </c>
      <c r="N39" s="25">
        <v>0</v>
      </c>
      <c r="O39" s="25">
        <v>159.1627</v>
      </c>
      <c r="P39" s="25">
        <v>614.0213</v>
      </c>
      <c r="Q39" s="25">
        <v>237.98439999999999</v>
      </c>
      <c r="R39" s="25">
        <v>11.3079</v>
      </c>
      <c r="S39" s="25">
        <v>8.7927999999999997</v>
      </c>
      <c r="T39" s="25">
        <v>51.686900000000001</v>
      </c>
      <c r="U39" s="26">
        <f t="shared" si="0"/>
        <v>309.77199999999999</v>
      </c>
    </row>
    <row r="40" spans="1:21" x14ac:dyDescent="0.2">
      <c r="A40" s="12" t="s">
        <v>121</v>
      </c>
      <c r="B40" s="12" t="s">
        <v>122</v>
      </c>
      <c r="C40" s="12" t="s">
        <v>143</v>
      </c>
      <c r="D40" s="12" t="s">
        <v>142</v>
      </c>
      <c r="E40" s="12" t="s">
        <v>119</v>
      </c>
      <c r="F40" s="12" t="s">
        <v>188</v>
      </c>
      <c r="G40" s="13" t="s">
        <v>188</v>
      </c>
      <c r="H40" s="14" t="s">
        <v>189</v>
      </c>
      <c r="I40" s="25">
        <v>1363.1958</v>
      </c>
      <c r="J40" s="25">
        <v>851.70870000000002</v>
      </c>
      <c r="K40" s="25">
        <v>0</v>
      </c>
      <c r="L40" s="25">
        <v>0</v>
      </c>
      <c r="M40" s="25">
        <v>16.732800000000001</v>
      </c>
      <c r="N40" s="25">
        <v>0.77110000000000001</v>
      </c>
      <c r="O40" s="25">
        <v>174.20869999999999</v>
      </c>
      <c r="P40" s="25">
        <v>1043.4213</v>
      </c>
      <c r="Q40" s="25">
        <v>194.3888</v>
      </c>
      <c r="R40" s="25">
        <v>20.078499999999998</v>
      </c>
      <c r="S40" s="25">
        <v>18.1433</v>
      </c>
      <c r="T40" s="25">
        <v>87.163899999999998</v>
      </c>
      <c r="U40" s="26">
        <f t="shared" si="0"/>
        <v>319.77449999999999</v>
      </c>
    </row>
    <row r="41" spans="1:21" x14ac:dyDescent="0.2">
      <c r="A41" s="12" t="s">
        <v>121</v>
      </c>
      <c r="B41" s="12" t="s">
        <v>122</v>
      </c>
      <c r="C41" s="12" t="s">
        <v>143</v>
      </c>
      <c r="D41" s="12" t="s">
        <v>142</v>
      </c>
      <c r="E41" s="12" t="s">
        <v>119</v>
      </c>
      <c r="F41" s="12" t="s">
        <v>163</v>
      </c>
      <c r="G41" s="13" t="s">
        <v>163</v>
      </c>
      <c r="H41" s="14" t="s">
        <v>164</v>
      </c>
      <c r="I41" s="25">
        <v>519.27160000000003</v>
      </c>
      <c r="J41" s="25">
        <v>334.79079999999999</v>
      </c>
      <c r="K41" s="25">
        <v>0</v>
      </c>
      <c r="L41" s="25">
        <v>0</v>
      </c>
      <c r="M41" s="25">
        <v>4.1383999999999999</v>
      </c>
      <c r="N41" s="25">
        <v>0</v>
      </c>
      <c r="O41" s="25">
        <v>49.719799999999999</v>
      </c>
      <c r="P41" s="25">
        <v>388.649</v>
      </c>
      <c r="Q41" s="25">
        <v>94.146799999999999</v>
      </c>
      <c r="R41" s="25">
        <v>4.8323</v>
      </c>
      <c r="S41" s="25">
        <v>4.3532999999999999</v>
      </c>
      <c r="T41" s="25">
        <v>27.290199999999999</v>
      </c>
      <c r="U41" s="26">
        <f t="shared" si="0"/>
        <v>130.62260000000001</v>
      </c>
    </row>
    <row r="42" spans="1:21" x14ac:dyDescent="0.2">
      <c r="A42" s="12" t="s">
        <v>121</v>
      </c>
      <c r="B42" s="12" t="s">
        <v>122</v>
      </c>
      <c r="C42" s="12" t="s">
        <v>143</v>
      </c>
      <c r="D42" s="12" t="s">
        <v>142</v>
      </c>
      <c r="E42" s="12" t="s">
        <v>119</v>
      </c>
      <c r="F42" s="12" t="s">
        <v>161</v>
      </c>
      <c r="G42" s="13" t="s">
        <v>161</v>
      </c>
      <c r="H42" s="14" t="s">
        <v>162</v>
      </c>
      <c r="I42" s="25">
        <v>283.21940000000001</v>
      </c>
      <c r="J42" s="25">
        <v>142.18299999999999</v>
      </c>
      <c r="K42" s="25">
        <v>0</v>
      </c>
      <c r="L42" s="25">
        <v>0</v>
      </c>
      <c r="M42" s="25">
        <v>5.2656000000000001</v>
      </c>
      <c r="N42" s="25">
        <v>0</v>
      </c>
      <c r="O42" s="25">
        <v>25.012799999999999</v>
      </c>
      <c r="P42" s="25">
        <v>172.4614</v>
      </c>
      <c r="Q42" s="25">
        <v>91.160399999999996</v>
      </c>
      <c r="R42" s="25">
        <v>1.127</v>
      </c>
      <c r="S42" s="25">
        <v>3.2648999999999999</v>
      </c>
      <c r="T42" s="25">
        <v>15.2057</v>
      </c>
      <c r="U42" s="26">
        <f t="shared" si="0"/>
        <v>110.75799999999998</v>
      </c>
    </row>
    <row r="43" spans="1:21" x14ac:dyDescent="0.2">
      <c r="A43" s="12" t="s">
        <v>125</v>
      </c>
      <c r="B43" s="12" t="s">
        <v>122</v>
      </c>
      <c r="C43" s="12" t="s">
        <v>143</v>
      </c>
      <c r="D43" s="12" t="s">
        <v>142</v>
      </c>
      <c r="E43" s="12" t="s">
        <v>119</v>
      </c>
      <c r="F43" s="12" t="s">
        <v>191</v>
      </c>
      <c r="G43" s="13" t="s">
        <v>191</v>
      </c>
      <c r="H43" s="14" t="s">
        <v>192</v>
      </c>
      <c r="I43" s="25">
        <v>3153.2462999999998</v>
      </c>
      <c r="J43" s="25">
        <v>1219.8821</v>
      </c>
      <c r="K43" s="25">
        <v>0</v>
      </c>
      <c r="L43" s="25">
        <v>0</v>
      </c>
      <c r="M43" s="25">
        <v>50.439500000000002</v>
      </c>
      <c r="N43" s="25">
        <v>5.5049000000000001</v>
      </c>
      <c r="O43" s="25">
        <v>383.88510000000002</v>
      </c>
      <c r="P43" s="25">
        <v>1659.7116000000001</v>
      </c>
      <c r="Q43" s="25">
        <v>1108.8769</v>
      </c>
      <c r="R43" s="25">
        <v>96.494200000000006</v>
      </c>
      <c r="S43" s="25">
        <v>56.489600000000003</v>
      </c>
      <c r="T43" s="25">
        <v>231.67400000000001</v>
      </c>
      <c r="U43" s="26">
        <f t="shared" si="0"/>
        <v>1493.5347000000002</v>
      </c>
    </row>
    <row r="44" spans="1:21" x14ac:dyDescent="0.2">
      <c r="A44" s="12" t="s">
        <v>121</v>
      </c>
      <c r="B44" s="12" t="s">
        <v>122</v>
      </c>
      <c r="C44" s="12" t="s">
        <v>143</v>
      </c>
      <c r="D44" s="12" t="s">
        <v>142</v>
      </c>
      <c r="E44" s="12" t="s">
        <v>119</v>
      </c>
      <c r="F44" s="12" t="s">
        <v>193</v>
      </c>
      <c r="G44" s="13" t="s">
        <v>193</v>
      </c>
      <c r="H44" s="14" t="s">
        <v>194</v>
      </c>
      <c r="I44" s="25">
        <v>1292.4505999999999</v>
      </c>
      <c r="J44" s="25">
        <v>620.49379999999996</v>
      </c>
      <c r="K44" s="25">
        <v>0</v>
      </c>
      <c r="L44" s="25">
        <v>0</v>
      </c>
      <c r="M44" s="25">
        <v>26.3567</v>
      </c>
      <c r="N44" s="25">
        <v>0</v>
      </c>
      <c r="O44" s="25">
        <v>97.552300000000002</v>
      </c>
      <c r="P44" s="25">
        <v>744.40279999999996</v>
      </c>
      <c r="Q44" s="25">
        <v>458.55549999999999</v>
      </c>
      <c r="R44" s="25">
        <v>6.6841999999999997</v>
      </c>
      <c r="S44" s="25">
        <v>16.099900000000002</v>
      </c>
      <c r="T44" s="25">
        <v>66.708200000000005</v>
      </c>
      <c r="U44" s="26">
        <f t="shared" si="0"/>
        <v>548.04779999999994</v>
      </c>
    </row>
    <row r="45" spans="1:21" x14ac:dyDescent="0.2">
      <c r="A45" s="12" t="s">
        <v>125</v>
      </c>
      <c r="B45" s="12" t="s">
        <v>122</v>
      </c>
      <c r="C45" s="12" t="s">
        <v>143</v>
      </c>
      <c r="D45" s="12" t="s">
        <v>142</v>
      </c>
      <c r="E45" s="12" t="s">
        <v>119</v>
      </c>
      <c r="F45" s="12" t="s">
        <v>195</v>
      </c>
      <c r="G45" s="13" t="s">
        <v>195</v>
      </c>
      <c r="H45" s="14" t="s">
        <v>196</v>
      </c>
      <c r="I45" s="25">
        <v>1040.3472999999999</v>
      </c>
      <c r="J45" s="25">
        <v>520.61860000000001</v>
      </c>
      <c r="K45" s="25">
        <v>0</v>
      </c>
      <c r="L45" s="25">
        <v>0</v>
      </c>
      <c r="M45" s="25">
        <v>11.440899999999999</v>
      </c>
      <c r="N45" s="25">
        <v>0.31190000000000001</v>
      </c>
      <c r="O45" s="25">
        <v>145.6088</v>
      </c>
      <c r="P45" s="25">
        <v>677.98019999999997</v>
      </c>
      <c r="Q45" s="25">
        <v>315.39400000000001</v>
      </c>
      <c r="R45" s="25">
        <v>2.5804</v>
      </c>
      <c r="S45" s="25">
        <v>10.097300000000001</v>
      </c>
      <c r="T45" s="25">
        <v>34.295400000000001</v>
      </c>
      <c r="U45" s="26">
        <f t="shared" si="0"/>
        <v>362.36710000000005</v>
      </c>
    </row>
    <row r="46" spans="1:21" x14ac:dyDescent="0.2">
      <c r="A46" s="12" t="s">
        <v>121</v>
      </c>
      <c r="B46" s="12" t="s">
        <v>122</v>
      </c>
      <c r="C46" s="12" t="s">
        <v>143</v>
      </c>
      <c r="D46" s="12" t="s">
        <v>142</v>
      </c>
      <c r="E46" s="12" t="s">
        <v>119</v>
      </c>
      <c r="F46" s="12" t="s">
        <v>197</v>
      </c>
      <c r="G46" s="13" t="s">
        <v>197</v>
      </c>
      <c r="H46" s="14" t="s">
        <v>64</v>
      </c>
      <c r="I46" s="25">
        <v>1108.7788</v>
      </c>
      <c r="J46" s="25">
        <v>688.31529999999998</v>
      </c>
      <c r="K46" s="25">
        <v>0</v>
      </c>
      <c r="L46" s="25">
        <v>0</v>
      </c>
      <c r="M46" s="25">
        <v>16.8459</v>
      </c>
      <c r="N46" s="25">
        <v>0.37440000000000001</v>
      </c>
      <c r="O46" s="25">
        <v>125.1019</v>
      </c>
      <c r="P46" s="25">
        <v>830.63750000000005</v>
      </c>
      <c r="Q46" s="25">
        <v>206.08879999999999</v>
      </c>
      <c r="R46" s="25">
        <v>7.4968000000000004</v>
      </c>
      <c r="S46" s="25">
        <v>11.724</v>
      </c>
      <c r="T46" s="25">
        <v>52.831699999999998</v>
      </c>
      <c r="U46" s="26">
        <f t="shared" si="0"/>
        <v>278.1413</v>
      </c>
    </row>
    <row r="47" spans="1:21" x14ac:dyDescent="0.2">
      <c r="A47" s="12" t="s">
        <v>121</v>
      </c>
      <c r="B47" s="12" t="s">
        <v>122</v>
      </c>
      <c r="C47" s="12" t="s">
        <v>143</v>
      </c>
      <c r="D47" s="12" t="s">
        <v>142</v>
      </c>
      <c r="E47" s="12" t="s">
        <v>119</v>
      </c>
      <c r="F47" s="12" t="s">
        <v>198</v>
      </c>
      <c r="G47" s="13" t="s">
        <v>198</v>
      </c>
      <c r="H47" s="14" t="s">
        <v>199</v>
      </c>
      <c r="I47" s="25">
        <v>349.98469999999998</v>
      </c>
      <c r="J47" s="25">
        <v>170.3862</v>
      </c>
      <c r="K47" s="25">
        <v>0</v>
      </c>
      <c r="L47" s="25">
        <v>0</v>
      </c>
      <c r="M47" s="25">
        <v>5.5952999999999999</v>
      </c>
      <c r="N47" s="25">
        <v>0</v>
      </c>
      <c r="O47" s="25">
        <v>60.393099999999997</v>
      </c>
      <c r="P47" s="25">
        <v>236.37459999999999</v>
      </c>
      <c r="Q47" s="25">
        <v>69.329400000000007</v>
      </c>
      <c r="R47" s="25">
        <v>2.5011999999999999</v>
      </c>
      <c r="S47" s="25">
        <v>6.5743999999999998</v>
      </c>
      <c r="T47" s="25">
        <v>35.205100000000002</v>
      </c>
      <c r="U47" s="26">
        <f t="shared" si="0"/>
        <v>113.6101</v>
      </c>
    </row>
    <row r="48" spans="1:21" x14ac:dyDescent="0.2">
      <c r="A48" s="12" t="s">
        <v>125</v>
      </c>
      <c r="B48" s="12" t="s">
        <v>122</v>
      </c>
      <c r="C48" s="12" t="s">
        <v>143</v>
      </c>
      <c r="D48" s="12" t="s">
        <v>142</v>
      </c>
      <c r="E48" s="12" t="s">
        <v>119</v>
      </c>
      <c r="F48" s="12" t="s">
        <v>157</v>
      </c>
      <c r="G48" s="13" t="s">
        <v>157</v>
      </c>
      <c r="H48" s="14" t="s">
        <v>158</v>
      </c>
      <c r="I48" s="25">
        <v>705.39080000000001</v>
      </c>
      <c r="J48" s="25">
        <v>279.54649999999998</v>
      </c>
      <c r="K48" s="25">
        <v>0</v>
      </c>
      <c r="L48" s="25">
        <v>0</v>
      </c>
      <c r="M48" s="25">
        <v>7.5590999999999999</v>
      </c>
      <c r="N48" s="25">
        <v>0</v>
      </c>
      <c r="O48" s="25">
        <v>149.1645</v>
      </c>
      <c r="P48" s="25">
        <v>436.27010000000001</v>
      </c>
      <c r="Q48" s="25">
        <v>222.82310000000001</v>
      </c>
      <c r="R48" s="25">
        <v>10.652799999999999</v>
      </c>
      <c r="S48" s="25">
        <v>5.7340999999999998</v>
      </c>
      <c r="T48" s="25">
        <v>29.910699999999999</v>
      </c>
      <c r="U48" s="26">
        <f t="shared" si="0"/>
        <v>269.12070000000006</v>
      </c>
    </row>
    <row r="49" spans="1:21" x14ac:dyDescent="0.2">
      <c r="A49" s="12" t="s">
        <v>125</v>
      </c>
      <c r="B49" s="12" t="s">
        <v>122</v>
      </c>
      <c r="C49" s="12" t="s">
        <v>143</v>
      </c>
      <c r="D49" s="12" t="s">
        <v>142</v>
      </c>
      <c r="E49" s="12" t="s">
        <v>119</v>
      </c>
      <c r="F49" s="12" t="s">
        <v>149</v>
      </c>
      <c r="G49" s="13" t="s">
        <v>149</v>
      </c>
      <c r="H49" s="14" t="s">
        <v>150</v>
      </c>
      <c r="I49" s="25">
        <v>1305.0989999999999</v>
      </c>
      <c r="J49" s="25">
        <v>619.64049999999997</v>
      </c>
      <c r="K49" s="25">
        <v>0</v>
      </c>
      <c r="L49" s="25">
        <v>0</v>
      </c>
      <c r="M49" s="25">
        <v>10.6119</v>
      </c>
      <c r="N49" s="25">
        <v>1.1171</v>
      </c>
      <c r="O49" s="25">
        <v>208.14230000000001</v>
      </c>
      <c r="P49" s="25">
        <v>839.51179999999999</v>
      </c>
      <c r="Q49" s="25">
        <v>377.60849999999999</v>
      </c>
      <c r="R49" s="25">
        <v>17.604199999999999</v>
      </c>
      <c r="S49" s="25">
        <v>11.7311</v>
      </c>
      <c r="T49" s="25">
        <v>58.6434</v>
      </c>
      <c r="U49" s="26">
        <f t="shared" si="0"/>
        <v>465.5872</v>
      </c>
    </row>
    <row r="50" spans="1:21" x14ac:dyDescent="0.2">
      <c r="A50" s="12" t="s">
        <v>121</v>
      </c>
      <c r="B50" s="12" t="s">
        <v>122</v>
      </c>
      <c r="C50" s="12" t="s">
        <v>143</v>
      </c>
      <c r="D50" s="12" t="s">
        <v>142</v>
      </c>
      <c r="E50" s="12" t="s">
        <v>119</v>
      </c>
      <c r="F50" s="12" t="s">
        <v>165</v>
      </c>
      <c r="G50" s="13" t="s">
        <v>165</v>
      </c>
      <c r="H50" s="14" t="s">
        <v>166</v>
      </c>
      <c r="I50" s="25">
        <v>468.98700000000002</v>
      </c>
      <c r="J50" s="25">
        <v>262.3143</v>
      </c>
      <c r="K50" s="25">
        <v>0</v>
      </c>
      <c r="L50" s="25">
        <v>0</v>
      </c>
      <c r="M50" s="25">
        <v>2.3700999999999999</v>
      </c>
      <c r="N50" s="25">
        <v>0</v>
      </c>
      <c r="O50" s="25">
        <v>56.149700000000003</v>
      </c>
      <c r="P50" s="25">
        <v>320.83409999999998</v>
      </c>
      <c r="Q50" s="25">
        <v>115.9002</v>
      </c>
      <c r="R50" s="25">
        <v>9.9237000000000002</v>
      </c>
      <c r="S50" s="25">
        <v>3.3081</v>
      </c>
      <c r="T50" s="25">
        <v>19.020900000000001</v>
      </c>
      <c r="U50" s="26">
        <f t="shared" si="0"/>
        <v>148.15290000000002</v>
      </c>
    </row>
    <row r="51" spans="1:21" x14ac:dyDescent="0.2">
      <c r="A51" s="12" t="s">
        <v>121</v>
      </c>
      <c r="B51" s="12" t="s">
        <v>122</v>
      </c>
      <c r="C51" s="12" t="s">
        <v>143</v>
      </c>
      <c r="D51" s="12" t="s">
        <v>142</v>
      </c>
      <c r="E51" s="12" t="s">
        <v>119</v>
      </c>
      <c r="F51" s="12" t="s">
        <v>138</v>
      </c>
      <c r="G51" s="13" t="s">
        <v>138</v>
      </c>
      <c r="H51" s="14" t="s">
        <v>139</v>
      </c>
      <c r="I51" s="25">
        <v>824.21839999999997</v>
      </c>
      <c r="J51" s="25">
        <v>319.57299999999998</v>
      </c>
      <c r="K51" s="25">
        <v>0</v>
      </c>
      <c r="L51" s="25">
        <v>0</v>
      </c>
      <c r="M51" s="25">
        <v>7.7283999999999997</v>
      </c>
      <c r="N51" s="25">
        <v>0</v>
      </c>
      <c r="O51" s="25">
        <v>138.9341</v>
      </c>
      <c r="P51" s="25">
        <v>466.2355</v>
      </c>
      <c r="Q51" s="25">
        <v>303.61040000000003</v>
      </c>
      <c r="R51" s="25">
        <v>9.9234000000000009</v>
      </c>
      <c r="S51" s="25">
        <v>4.8794000000000004</v>
      </c>
      <c r="T51" s="25">
        <v>39.569699999999997</v>
      </c>
      <c r="U51" s="26">
        <f t="shared" si="0"/>
        <v>357.98290000000003</v>
      </c>
    </row>
    <row r="52" spans="1:21" x14ac:dyDescent="0.2">
      <c r="A52" s="12" t="s">
        <v>125</v>
      </c>
      <c r="B52" s="12" t="s">
        <v>122</v>
      </c>
      <c r="C52" s="12" t="s">
        <v>143</v>
      </c>
      <c r="D52" s="12" t="s">
        <v>142</v>
      </c>
      <c r="E52" s="12" t="s">
        <v>119</v>
      </c>
      <c r="F52" s="12" t="s">
        <v>204</v>
      </c>
      <c r="G52" s="13" t="s">
        <v>204</v>
      </c>
      <c r="H52" s="14" t="s">
        <v>205</v>
      </c>
      <c r="I52" s="25">
        <v>1968.3993</v>
      </c>
      <c r="J52" s="25">
        <v>812.45849999999996</v>
      </c>
      <c r="K52" s="25">
        <v>0</v>
      </c>
      <c r="L52" s="25">
        <v>0</v>
      </c>
      <c r="M52" s="25">
        <v>30.849399999999999</v>
      </c>
      <c r="N52" s="25">
        <v>2.3506999999999998</v>
      </c>
      <c r="O52" s="25">
        <v>258.37290000000002</v>
      </c>
      <c r="P52" s="25">
        <v>1104.0315000000001</v>
      </c>
      <c r="Q52" s="25">
        <v>737.22190000000001</v>
      </c>
      <c r="R52" s="25">
        <v>26.912700000000001</v>
      </c>
      <c r="S52" s="25">
        <v>16.4251</v>
      </c>
      <c r="T52" s="25">
        <v>83.808099999999996</v>
      </c>
      <c r="U52" s="26">
        <f t="shared" si="0"/>
        <v>864.36779999999999</v>
      </c>
    </row>
    <row r="53" spans="1:21" x14ac:dyDescent="0.2">
      <c r="A53" s="12" t="s">
        <v>121</v>
      </c>
      <c r="B53" s="12" t="s">
        <v>122</v>
      </c>
      <c r="C53" s="12" t="s">
        <v>143</v>
      </c>
      <c r="D53" s="12" t="s">
        <v>142</v>
      </c>
      <c r="E53" s="12" t="s">
        <v>119</v>
      </c>
      <c r="F53" s="12" t="s">
        <v>206</v>
      </c>
      <c r="G53" s="13" t="s">
        <v>206</v>
      </c>
      <c r="H53" s="14" t="s">
        <v>207</v>
      </c>
      <c r="I53" s="25">
        <v>901.05849999999998</v>
      </c>
      <c r="J53" s="25">
        <v>423.53210000000001</v>
      </c>
      <c r="K53" s="25">
        <v>0</v>
      </c>
      <c r="L53" s="25">
        <v>0</v>
      </c>
      <c r="M53" s="25">
        <v>8.9262999999999995</v>
      </c>
      <c r="N53" s="25">
        <v>0</v>
      </c>
      <c r="O53" s="25">
        <v>142.66499999999999</v>
      </c>
      <c r="P53" s="25">
        <v>575.12339999999995</v>
      </c>
      <c r="Q53" s="25">
        <v>250.50450000000001</v>
      </c>
      <c r="R53" s="25">
        <v>10.3986</v>
      </c>
      <c r="S53" s="25">
        <v>9.0495000000000001</v>
      </c>
      <c r="T53" s="25">
        <v>55.982500000000002</v>
      </c>
      <c r="U53" s="26">
        <f t="shared" si="0"/>
        <v>325.93510000000003</v>
      </c>
    </row>
    <row r="54" spans="1:21" x14ac:dyDescent="0.2">
      <c r="A54" s="12" t="s">
        <v>121</v>
      </c>
      <c r="B54" s="12" t="s">
        <v>122</v>
      </c>
      <c r="C54" s="12" t="s">
        <v>143</v>
      </c>
      <c r="D54" s="12" t="s">
        <v>142</v>
      </c>
      <c r="E54" s="12" t="s">
        <v>119</v>
      </c>
      <c r="F54" s="12" t="s">
        <v>208</v>
      </c>
      <c r="G54" s="13" t="s">
        <v>208</v>
      </c>
      <c r="H54" s="14" t="s">
        <v>209</v>
      </c>
      <c r="I54" s="25">
        <v>3519.1069000000002</v>
      </c>
      <c r="J54" s="25">
        <v>1771.7940000000001</v>
      </c>
      <c r="K54" s="25">
        <v>0</v>
      </c>
      <c r="L54" s="25">
        <v>0</v>
      </c>
      <c r="M54" s="25">
        <v>45.964700000000001</v>
      </c>
      <c r="N54" s="25">
        <v>1.1285000000000001</v>
      </c>
      <c r="O54" s="25">
        <v>432.67110000000002</v>
      </c>
      <c r="P54" s="25">
        <v>2251.5583000000001</v>
      </c>
      <c r="Q54" s="25">
        <v>986.90899999999999</v>
      </c>
      <c r="R54" s="25">
        <v>54.986600000000003</v>
      </c>
      <c r="S54" s="25">
        <v>33.043100000000003</v>
      </c>
      <c r="T54" s="25">
        <v>192.60990000000001</v>
      </c>
      <c r="U54" s="26">
        <f t="shared" si="0"/>
        <v>1267.5486000000001</v>
      </c>
    </row>
    <row r="55" spans="1:21" x14ac:dyDescent="0.2">
      <c r="A55" s="12" t="s">
        <v>121</v>
      </c>
      <c r="B55" s="12" t="s">
        <v>122</v>
      </c>
      <c r="C55" s="12" t="s">
        <v>143</v>
      </c>
      <c r="D55" s="12" t="s">
        <v>142</v>
      </c>
      <c r="E55" s="12" t="s">
        <v>119</v>
      </c>
      <c r="F55" s="12" t="s">
        <v>212</v>
      </c>
      <c r="G55" s="13" t="s">
        <v>212</v>
      </c>
      <c r="H55" s="14" t="s">
        <v>213</v>
      </c>
      <c r="I55" s="25">
        <v>998.81669999999997</v>
      </c>
      <c r="J55" s="25">
        <v>502.96190000000001</v>
      </c>
      <c r="K55" s="25">
        <v>0</v>
      </c>
      <c r="L55" s="25">
        <v>0</v>
      </c>
      <c r="M55" s="25">
        <v>10.916399999999999</v>
      </c>
      <c r="N55" s="25">
        <v>0</v>
      </c>
      <c r="O55" s="25">
        <v>160.43170000000001</v>
      </c>
      <c r="P55" s="25">
        <v>674.31</v>
      </c>
      <c r="Q55" s="25">
        <v>239.79130000000001</v>
      </c>
      <c r="R55" s="25">
        <v>11.154299999999999</v>
      </c>
      <c r="S55" s="25">
        <v>8.468</v>
      </c>
      <c r="T55" s="25">
        <v>65.093100000000007</v>
      </c>
      <c r="U55" s="26">
        <f t="shared" si="0"/>
        <v>324.50670000000002</v>
      </c>
    </row>
    <row r="56" spans="1:21" x14ac:dyDescent="0.2">
      <c r="A56" s="12" t="s">
        <v>83</v>
      </c>
      <c r="B56" s="12" t="s">
        <v>122</v>
      </c>
      <c r="C56" s="12" t="s">
        <v>143</v>
      </c>
      <c r="D56" s="12" t="s">
        <v>142</v>
      </c>
      <c r="E56" s="12" t="s">
        <v>119</v>
      </c>
      <c r="F56" s="12" t="s">
        <v>216</v>
      </c>
      <c r="G56" s="13" t="s">
        <v>216</v>
      </c>
      <c r="H56" s="14" t="s">
        <v>217</v>
      </c>
      <c r="I56" s="25">
        <v>3083.6336999999999</v>
      </c>
      <c r="J56" s="25">
        <v>1655.1249</v>
      </c>
      <c r="K56" s="25">
        <v>0</v>
      </c>
      <c r="L56" s="25">
        <v>0</v>
      </c>
      <c r="M56" s="25">
        <v>36.7318</v>
      </c>
      <c r="N56" s="25">
        <v>3.7774999999999999</v>
      </c>
      <c r="O56" s="25">
        <v>468.86939999999998</v>
      </c>
      <c r="P56" s="25">
        <v>2164.5036</v>
      </c>
      <c r="Q56" s="25">
        <v>574.16290000000004</v>
      </c>
      <c r="R56" s="25">
        <v>89.982500000000002</v>
      </c>
      <c r="S56" s="25">
        <v>42.573799999999999</v>
      </c>
      <c r="T56" s="25">
        <v>212.4109</v>
      </c>
      <c r="U56" s="26">
        <f t="shared" si="0"/>
        <v>919.13009999999997</v>
      </c>
    </row>
    <row r="57" spans="1:21" x14ac:dyDescent="0.2">
      <c r="A57" s="12" t="s">
        <v>83</v>
      </c>
      <c r="B57" s="12" t="s">
        <v>122</v>
      </c>
      <c r="C57" s="12" t="s">
        <v>143</v>
      </c>
      <c r="D57" s="12" t="s">
        <v>142</v>
      </c>
      <c r="E57" s="12" t="s">
        <v>119</v>
      </c>
      <c r="F57" s="12" t="s">
        <v>171</v>
      </c>
      <c r="G57" s="13" t="s">
        <v>171</v>
      </c>
      <c r="H57" s="14" t="s">
        <v>172</v>
      </c>
      <c r="I57" s="25">
        <v>469.61259999999999</v>
      </c>
      <c r="J57" s="25">
        <v>200.5703</v>
      </c>
      <c r="K57" s="25">
        <v>0</v>
      </c>
      <c r="L57" s="25">
        <v>0</v>
      </c>
      <c r="M57" s="25">
        <v>4.4547999999999996</v>
      </c>
      <c r="N57" s="25">
        <v>0</v>
      </c>
      <c r="O57" s="25">
        <v>97.311599999999999</v>
      </c>
      <c r="P57" s="25">
        <v>302.33670000000001</v>
      </c>
      <c r="Q57" s="25">
        <v>112.8959</v>
      </c>
      <c r="R57" s="25">
        <v>16.5641</v>
      </c>
      <c r="S57" s="25">
        <v>3.9693999999999998</v>
      </c>
      <c r="T57" s="25">
        <v>33.846499999999999</v>
      </c>
      <c r="U57" s="26">
        <f t="shared" si="0"/>
        <v>167.27590000000001</v>
      </c>
    </row>
    <row r="58" spans="1:21" x14ac:dyDescent="0.2">
      <c r="A58" s="12" t="s">
        <v>125</v>
      </c>
      <c r="B58" s="12" t="s">
        <v>122</v>
      </c>
      <c r="C58" s="12" t="s">
        <v>143</v>
      </c>
      <c r="D58" s="12" t="s">
        <v>142</v>
      </c>
      <c r="E58" s="12" t="s">
        <v>119</v>
      </c>
      <c r="F58" s="12" t="s">
        <v>136</v>
      </c>
      <c r="G58" s="13" t="s">
        <v>136</v>
      </c>
      <c r="H58" s="14" t="s">
        <v>137</v>
      </c>
      <c r="I58" s="25">
        <v>608.45370000000003</v>
      </c>
      <c r="J58" s="25">
        <v>340.22219999999999</v>
      </c>
      <c r="K58" s="25">
        <v>0</v>
      </c>
      <c r="L58" s="25">
        <v>0</v>
      </c>
      <c r="M58" s="25">
        <v>6.1688000000000001</v>
      </c>
      <c r="N58" s="25">
        <v>0</v>
      </c>
      <c r="O58" s="25">
        <v>69.568899999999999</v>
      </c>
      <c r="P58" s="25">
        <v>415.9599</v>
      </c>
      <c r="Q58" s="25">
        <v>143.6942</v>
      </c>
      <c r="R58" s="25">
        <v>9.0963999999999992</v>
      </c>
      <c r="S58" s="25">
        <v>7.5830000000000002</v>
      </c>
      <c r="T58" s="25">
        <v>32.120199999999997</v>
      </c>
      <c r="U58" s="26">
        <f t="shared" si="0"/>
        <v>192.49379999999996</v>
      </c>
    </row>
    <row r="59" spans="1:21" x14ac:dyDescent="0.2">
      <c r="A59" s="12" t="s">
        <v>121</v>
      </c>
      <c r="B59" s="12" t="s">
        <v>122</v>
      </c>
      <c r="C59" s="12" t="s">
        <v>143</v>
      </c>
      <c r="D59" s="12" t="s">
        <v>142</v>
      </c>
      <c r="E59" s="12" t="s">
        <v>119</v>
      </c>
      <c r="F59" s="12" t="s">
        <v>156</v>
      </c>
      <c r="G59" s="13" t="s">
        <v>156</v>
      </c>
      <c r="H59" s="14" t="s">
        <v>65</v>
      </c>
      <c r="I59" s="25">
        <v>430.50130000000001</v>
      </c>
      <c r="J59" s="25">
        <v>222.6369</v>
      </c>
      <c r="K59" s="25">
        <v>0</v>
      </c>
      <c r="L59" s="25">
        <v>0</v>
      </c>
      <c r="M59" s="25">
        <v>3.0668000000000002</v>
      </c>
      <c r="N59" s="25">
        <v>0</v>
      </c>
      <c r="O59" s="25">
        <v>64.583299999999994</v>
      </c>
      <c r="P59" s="25">
        <v>290.28699999999998</v>
      </c>
      <c r="Q59" s="25">
        <v>114.8621</v>
      </c>
      <c r="R59" s="25">
        <v>0.77929999999999999</v>
      </c>
      <c r="S59" s="25">
        <v>3.1562000000000001</v>
      </c>
      <c r="T59" s="25">
        <v>21.416699999999999</v>
      </c>
      <c r="U59" s="26">
        <f t="shared" si="0"/>
        <v>140.21430000000001</v>
      </c>
    </row>
    <row r="60" spans="1:21" x14ac:dyDescent="0.2">
      <c r="A60" s="12" t="s">
        <v>83</v>
      </c>
      <c r="B60" s="12" t="s">
        <v>122</v>
      </c>
      <c r="C60" s="12" t="s">
        <v>143</v>
      </c>
      <c r="D60" s="12" t="s">
        <v>142</v>
      </c>
      <c r="E60" s="12" t="s">
        <v>119</v>
      </c>
      <c r="F60" s="12" t="s">
        <v>173</v>
      </c>
      <c r="G60" s="13" t="s">
        <v>173</v>
      </c>
      <c r="H60" s="14" t="s">
        <v>174</v>
      </c>
      <c r="I60" s="25">
        <v>387.3066</v>
      </c>
      <c r="J60" s="25">
        <v>160.91319999999999</v>
      </c>
      <c r="K60" s="25">
        <v>0</v>
      </c>
      <c r="L60" s="25">
        <v>0</v>
      </c>
      <c r="M60" s="25">
        <v>6.0518000000000001</v>
      </c>
      <c r="N60" s="25">
        <v>0</v>
      </c>
      <c r="O60" s="25">
        <v>47.670499999999997</v>
      </c>
      <c r="P60" s="25">
        <v>214.63550000000001</v>
      </c>
      <c r="Q60" s="25">
        <v>108.054</v>
      </c>
      <c r="R60" s="25">
        <v>9.9327000000000005</v>
      </c>
      <c r="S60" s="25">
        <v>4.6315999999999997</v>
      </c>
      <c r="T60" s="25">
        <v>50.052799999999998</v>
      </c>
      <c r="U60" s="26">
        <f t="shared" si="0"/>
        <v>172.6711</v>
      </c>
    </row>
    <row r="61" spans="1:21" x14ac:dyDescent="0.2">
      <c r="A61" s="12" t="s">
        <v>121</v>
      </c>
      <c r="B61" s="12" t="s">
        <v>122</v>
      </c>
      <c r="C61" s="12" t="s">
        <v>143</v>
      </c>
      <c r="D61" s="12" t="s">
        <v>142</v>
      </c>
      <c r="E61" s="12" t="s">
        <v>119</v>
      </c>
      <c r="F61" s="12" t="s">
        <v>66</v>
      </c>
      <c r="G61" s="13" t="s">
        <v>66</v>
      </c>
      <c r="H61" s="14" t="s">
        <v>67</v>
      </c>
      <c r="I61" s="25">
        <v>1277.0926999999999</v>
      </c>
      <c r="J61" s="25">
        <v>467.96089999999998</v>
      </c>
      <c r="K61" s="25">
        <v>0</v>
      </c>
      <c r="L61" s="25">
        <v>0</v>
      </c>
      <c r="M61" s="25">
        <v>9.5841999999999992</v>
      </c>
      <c r="N61" s="25">
        <v>0</v>
      </c>
      <c r="O61" s="25">
        <v>171.23259999999999</v>
      </c>
      <c r="P61" s="25">
        <v>648.77769999999998</v>
      </c>
      <c r="Q61" s="25">
        <v>570.40570000000002</v>
      </c>
      <c r="R61" s="25">
        <v>7.5393999999999997</v>
      </c>
      <c r="S61" s="25">
        <v>6.4195000000000002</v>
      </c>
      <c r="T61" s="25">
        <v>43.950400000000002</v>
      </c>
      <c r="U61" s="26">
        <f t="shared" si="0"/>
        <v>628.31500000000005</v>
      </c>
    </row>
    <row r="62" spans="1:21" x14ac:dyDescent="0.2">
      <c r="A62" s="12" t="s">
        <v>125</v>
      </c>
      <c r="B62" s="12" t="s">
        <v>122</v>
      </c>
      <c r="C62" s="12" t="s">
        <v>143</v>
      </c>
      <c r="D62" s="12" t="s">
        <v>142</v>
      </c>
      <c r="E62" s="12" t="s">
        <v>119</v>
      </c>
      <c r="F62" s="12" t="s">
        <v>88</v>
      </c>
      <c r="G62" s="13" t="s">
        <v>88</v>
      </c>
      <c r="H62" s="14" t="s">
        <v>89</v>
      </c>
      <c r="I62" s="25">
        <v>2858.9812000000002</v>
      </c>
      <c r="J62" s="25">
        <v>808.83889999999997</v>
      </c>
      <c r="K62" s="25">
        <v>0</v>
      </c>
      <c r="L62" s="25">
        <v>0</v>
      </c>
      <c r="M62" s="25">
        <v>20.713899999999999</v>
      </c>
      <c r="N62" s="25">
        <v>0.48420000000000002</v>
      </c>
      <c r="O62" s="25">
        <v>301.70280000000002</v>
      </c>
      <c r="P62" s="25">
        <v>1131.7398000000001</v>
      </c>
      <c r="Q62" s="25">
        <v>1606.3894</v>
      </c>
      <c r="R62" s="25">
        <v>13.549099999999999</v>
      </c>
      <c r="S62" s="25">
        <v>16.749400000000001</v>
      </c>
      <c r="T62" s="25">
        <v>90.5535</v>
      </c>
      <c r="U62" s="26">
        <f t="shared" si="0"/>
        <v>1727.2413999999999</v>
      </c>
    </row>
    <row r="63" spans="1:21" x14ac:dyDescent="0.2">
      <c r="A63" s="12" t="s">
        <v>121</v>
      </c>
      <c r="B63" s="12" t="s">
        <v>122</v>
      </c>
      <c r="C63" s="12" t="s">
        <v>143</v>
      </c>
      <c r="D63" s="12" t="s">
        <v>142</v>
      </c>
      <c r="E63" s="12" t="s">
        <v>119</v>
      </c>
      <c r="F63" s="12" t="s">
        <v>68</v>
      </c>
      <c r="G63" s="13" t="s">
        <v>68</v>
      </c>
      <c r="H63" s="14" t="s">
        <v>69</v>
      </c>
      <c r="I63" s="25">
        <v>702.55029999999999</v>
      </c>
      <c r="J63" s="25">
        <v>335.18860000000001</v>
      </c>
      <c r="K63" s="25">
        <v>0</v>
      </c>
      <c r="L63" s="25">
        <v>0</v>
      </c>
      <c r="M63" s="25">
        <v>5.2233999999999998</v>
      </c>
      <c r="N63" s="25">
        <v>0</v>
      </c>
      <c r="O63" s="25">
        <v>112.62390000000001</v>
      </c>
      <c r="P63" s="25">
        <v>453.03590000000003</v>
      </c>
      <c r="Q63" s="25">
        <v>199.82380000000001</v>
      </c>
      <c r="R63" s="25">
        <v>16.837399999999999</v>
      </c>
      <c r="S63" s="25">
        <v>5.3869999999999996</v>
      </c>
      <c r="T63" s="25">
        <v>27.466200000000001</v>
      </c>
      <c r="U63" s="26">
        <f t="shared" si="0"/>
        <v>249.51440000000002</v>
      </c>
    </row>
    <row r="64" spans="1:21" x14ac:dyDescent="0.2">
      <c r="A64" s="12" t="s">
        <v>125</v>
      </c>
      <c r="B64" s="12" t="s">
        <v>122</v>
      </c>
      <c r="C64" s="12" t="s">
        <v>143</v>
      </c>
      <c r="D64" s="12" t="s">
        <v>142</v>
      </c>
      <c r="E64" s="12" t="s">
        <v>119</v>
      </c>
      <c r="F64" s="12" t="s">
        <v>90</v>
      </c>
      <c r="G64" s="13" t="s">
        <v>90</v>
      </c>
      <c r="H64" s="14" t="s">
        <v>91</v>
      </c>
      <c r="I64" s="25">
        <v>395.3569</v>
      </c>
      <c r="J64" s="25">
        <v>138.39779999999999</v>
      </c>
      <c r="K64" s="25">
        <v>0</v>
      </c>
      <c r="L64" s="25">
        <v>0</v>
      </c>
      <c r="M64" s="25">
        <v>9.5074000000000005</v>
      </c>
      <c r="N64" s="25">
        <v>0</v>
      </c>
      <c r="O64" s="25">
        <v>61.811999999999998</v>
      </c>
      <c r="P64" s="25">
        <v>209.71719999999999</v>
      </c>
      <c r="Q64" s="25">
        <v>145.73869999999999</v>
      </c>
      <c r="R64" s="25">
        <v>5.7983000000000002</v>
      </c>
      <c r="S64" s="25">
        <v>4.4135999999999997</v>
      </c>
      <c r="T64" s="25">
        <v>29.6891</v>
      </c>
      <c r="U64" s="26">
        <f t="shared" si="0"/>
        <v>185.6397</v>
      </c>
    </row>
    <row r="65" spans="1:21" x14ac:dyDescent="0.2">
      <c r="A65" s="12" t="s">
        <v>83</v>
      </c>
      <c r="B65" s="12" t="s">
        <v>122</v>
      </c>
      <c r="C65" s="12" t="s">
        <v>143</v>
      </c>
      <c r="D65" s="12" t="s">
        <v>142</v>
      </c>
      <c r="E65" s="12" t="s">
        <v>119</v>
      </c>
      <c r="F65" s="12" t="s">
        <v>94</v>
      </c>
      <c r="G65" s="13" t="s">
        <v>94</v>
      </c>
      <c r="H65" s="14" t="s">
        <v>95</v>
      </c>
      <c r="I65" s="25">
        <v>868.88679999999999</v>
      </c>
      <c r="J65" s="25">
        <v>306.22719999999998</v>
      </c>
      <c r="K65" s="25">
        <v>0</v>
      </c>
      <c r="L65" s="25">
        <v>0</v>
      </c>
      <c r="M65" s="25">
        <v>6.6005000000000003</v>
      </c>
      <c r="N65" s="25">
        <v>0</v>
      </c>
      <c r="O65" s="25">
        <v>96.651200000000003</v>
      </c>
      <c r="P65" s="25">
        <v>409.47890000000001</v>
      </c>
      <c r="Q65" s="25">
        <v>412.57040000000001</v>
      </c>
      <c r="R65" s="25">
        <v>11.255699999999999</v>
      </c>
      <c r="S65" s="25">
        <v>5.3247999999999998</v>
      </c>
      <c r="T65" s="25">
        <v>30.257000000000001</v>
      </c>
      <c r="U65" s="26">
        <f t="shared" si="0"/>
        <v>459.40789999999998</v>
      </c>
    </row>
    <row r="66" spans="1:21" x14ac:dyDescent="0.2">
      <c r="A66" s="12" t="s">
        <v>83</v>
      </c>
      <c r="B66" s="12" t="s">
        <v>122</v>
      </c>
      <c r="C66" s="12" t="s">
        <v>143</v>
      </c>
      <c r="D66" s="12" t="s">
        <v>142</v>
      </c>
      <c r="E66" s="12" t="s">
        <v>119</v>
      </c>
      <c r="F66" s="12" t="s">
        <v>100</v>
      </c>
      <c r="G66" s="13" t="s">
        <v>100</v>
      </c>
      <c r="H66" s="14" t="s">
        <v>101</v>
      </c>
      <c r="I66" s="25">
        <v>4439.6698999999999</v>
      </c>
      <c r="J66" s="25">
        <v>2161.7363</v>
      </c>
      <c r="K66" s="25">
        <v>0</v>
      </c>
      <c r="L66" s="25">
        <v>0</v>
      </c>
      <c r="M66" s="25">
        <v>55.752600000000001</v>
      </c>
      <c r="N66" s="25">
        <v>2.9496000000000002</v>
      </c>
      <c r="O66" s="25">
        <v>703.76689999999996</v>
      </c>
      <c r="P66" s="25">
        <v>2924.2053999999998</v>
      </c>
      <c r="Q66" s="25">
        <v>1128.8316</v>
      </c>
      <c r="R66" s="25">
        <v>110.07129999999999</v>
      </c>
      <c r="S66" s="25">
        <v>57.092599999999997</v>
      </c>
      <c r="T66" s="25">
        <v>219.46899999999999</v>
      </c>
      <c r="U66" s="26">
        <f t="shared" si="0"/>
        <v>1515.4645</v>
      </c>
    </row>
    <row r="67" spans="1:21" s="8" customFormat="1" x14ac:dyDescent="0.2">
      <c r="A67" s="15"/>
      <c r="B67" s="15"/>
      <c r="C67" s="15"/>
      <c r="D67" s="16"/>
      <c r="E67" s="16"/>
      <c r="F67" s="15"/>
      <c r="G67" s="17"/>
      <c r="H67" s="16"/>
      <c r="I67" s="32">
        <f>SUM(I3:I66)</f>
        <v>75388.243899999972</v>
      </c>
      <c r="J67" s="33">
        <f t="shared" ref="J67:U67" si="1">SUM(J3:J66)</f>
        <v>35003.921799999996</v>
      </c>
      <c r="K67" s="33">
        <f t="shared" si="1"/>
        <v>0</v>
      </c>
      <c r="L67" s="33">
        <f t="shared" si="1"/>
        <v>0</v>
      </c>
      <c r="M67" s="33">
        <f t="shared" si="1"/>
        <v>969.2356999999995</v>
      </c>
      <c r="N67" s="33">
        <f t="shared" si="1"/>
        <v>31.188000000000002</v>
      </c>
      <c r="O67" s="33">
        <f t="shared" si="1"/>
        <v>9773.6761000000024</v>
      </c>
      <c r="P67" s="32">
        <f>SUM(P3:P66)</f>
        <v>45778.021599999993</v>
      </c>
      <c r="Q67" s="33">
        <f t="shared" si="1"/>
        <v>23644.669400000002</v>
      </c>
      <c r="R67" s="33">
        <f t="shared" si="1"/>
        <v>1103.4168</v>
      </c>
      <c r="S67" s="33">
        <f t="shared" si="1"/>
        <v>803.37199999999984</v>
      </c>
      <c r="T67" s="33">
        <f t="shared" si="1"/>
        <v>4058.7641000000003</v>
      </c>
      <c r="U67" s="32">
        <f t="shared" si="1"/>
        <v>29610.222300000001</v>
      </c>
    </row>
  </sheetData>
  <sortState ref="A2:AZ6251">
    <sortCondition ref="B2:B6251"/>
    <sortCondition ref="H2:H6251"/>
  </sortState>
  <mergeCells count="8">
    <mergeCell ref="G1:G2"/>
    <mergeCell ref="H1:H2"/>
    <mergeCell ref="A1:A2"/>
    <mergeCell ref="B1:B2"/>
    <mergeCell ref="C1:C2"/>
    <mergeCell ref="D1:D2"/>
    <mergeCell ref="E1:E2"/>
    <mergeCell ref="F1:F2"/>
  </mergeCells>
  <phoneticPr fontId="0" type="noConversion"/>
  <pageMargins left="0.78740157499999996" right="0.78740157499999996" top="0.984251969" bottom="0.984251969" header="0.4921259845" footer="0.4921259845"/>
  <pageSetup paperSize="8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opLeftCell="C1" workbookViewId="0">
      <pane ySplit="2" topLeftCell="A33" activePane="bottomLeft" state="frozen"/>
      <selection pane="bottomLeft" activeCell="P67" sqref="P67"/>
    </sheetView>
  </sheetViews>
  <sheetFormatPr defaultRowHeight="12.75" x14ac:dyDescent="0.2"/>
  <cols>
    <col min="1" max="1" width="6" bestFit="1" customWidth="1"/>
    <col min="2" max="2" width="5" bestFit="1" customWidth="1"/>
    <col min="3" max="3" width="6" bestFit="1" customWidth="1"/>
    <col min="4" max="4" width="5" bestFit="1" customWidth="1"/>
    <col min="5" max="5" width="4" bestFit="1" customWidth="1"/>
    <col min="6" max="7" width="7" bestFit="1" customWidth="1"/>
    <col min="8" max="8" width="24" customWidth="1"/>
    <col min="9" max="10" width="9.140625" style="31" bestFit="1" customWidth="1"/>
    <col min="11" max="12" width="6.42578125" style="31" bestFit="1" customWidth="1"/>
    <col min="13" max="13" width="6.5703125" style="31" bestFit="1" customWidth="1"/>
    <col min="14" max="14" width="6.42578125" style="31" bestFit="1" customWidth="1"/>
    <col min="15" max="15" width="8.140625" style="31" bestFit="1" customWidth="1"/>
    <col min="16" max="17" width="9.140625" style="31" bestFit="1" customWidth="1"/>
    <col min="18" max="18" width="8.140625" style="31" bestFit="1" customWidth="1"/>
    <col min="19" max="19" width="7.42578125" style="31" bestFit="1" customWidth="1"/>
    <col min="20" max="20" width="8.140625" style="31" bestFit="1" customWidth="1"/>
    <col min="21" max="21" width="9.140625" style="31" bestFit="1" customWidth="1"/>
    <col min="22" max="22" width="8.7109375" bestFit="1" customWidth="1"/>
    <col min="23" max="24" width="9" bestFit="1" customWidth="1"/>
    <col min="25" max="25" width="7.28515625" bestFit="1" customWidth="1"/>
    <col min="26" max="26" width="6.28515625" bestFit="1" customWidth="1"/>
    <col min="27" max="27" width="5.28515625" bestFit="1" customWidth="1"/>
  </cols>
  <sheetData>
    <row r="1" spans="1:27" ht="82.5" customHeight="1" x14ac:dyDescent="0.2">
      <c r="A1" s="61" t="s">
        <v>102</v>
      </c>
      <c r="B1" s="61" t="s">
        <v>103</v>
      </c>
      <c r="C1" s="59" t="s">
        <v>104</v>
      </c>
      <c r="D1" s="59" t="s">
        <v>105</v>
      </c>
      <c r="E1" s="59" t="s">
        <v>106</v>
      </c>
      <c r="F1" s="59" t="s">
        <v>107</v>
      </c>
      <c r="G1" s="59" t="s">
        <v>130</v>
      </c>
      <c r="H1" s="60" t="s">
        <v>108</v>
      </c>
      <c r="I1" s="24" t="s">
        <v>248</v>
      </c>
      <c r="J1" s="24" t="s">
        <v>40</v>
      </c>
      <c r="K1" s="24" t="s">
        <v>42</v>
      </c>
      <c r="L1" s="24" t="s">
        <v>239</v>
      </c>
      <c r="M1" s="24" t="s">
        <v>240</v>
      </c>
      <c r="N1" s="24" t="s">
        <v>241</v>
      </c>
      <c r="O1" s="24" t="s">
        <v>242</v>
      </c>
      <c r="P1" s="24" t="s">
        <v>247</v>
      </c>
      <c r="Q1" s="24" t="s">
        <v>243</v>
      </c>
      <c r="R1" s="24" t="s">
        <v>244</v>
      </c>
      <c r="S1" s="24" t="s">
        <v>245</v>
      </c>
      <c r="T1" s="24" t="s">
        <v>246</v>
      </c>
      <c r="U1" s="24" t="s">
        <v>261</v>
      </c>
      <c r="V1" s="64" t="s">
        <v>254</v>
      </c>
      <c r="W1" s="64" t="s">
        <v>255</v>
      </c>
      <c r="X1" s="64" t="s">
        <v>256</v>
      </c>
      <c r="Y1" s="62" t="s">
        <v>257</v>
      </c>
      <c r="Z1" s="62" t="s">
        <v>258</v>
      </c>
      <c r="AA1" s="62" t="s">
        <v>259</v>
      </c>
    </row>
    <row r="2" spans="1:27" x14ac:dyDescent="0.2">
      <c r="A2" s="61"/>
      <c r="B2" s="61"/>
      <c r="C2" s="59"/>
      <c r="D2" s="59"/>
      <c r="E2" s="59"/>
      <c r="F2" s="59"/>
      <c r="G2" s="59"/>
      <c r="H2" s="60"/>
      <c r="I2" s="25" t="s">
        <v>132</v>
      </c>
      <c r="J2" s="25" t="s">
        <v>109</v>
      </c>
      <c r="K2" s="25" t="s">
        <v>110</v>
      </c>
      <c r="L2" s="25" t="s">
        <v>111</v>
      </c>
      <c r="M2" s="25" t="s">
        <v>112</v>
      </c>
      <c r="N2" s="25" t="s">
        <v>113</v>
      </c>
      <c r="O2" s="25" t="s">
        <v>114</v>
      </c>
      <c r="P2" s="25" t="s">
        <v>131</v>
      </c>
      <c r="Q2" s="25" t="s">
        <v>115</v>
      </c>
      <c r="R2" s="25" t="s">
        <v>116</v>
      </c>
      <c r="S2" s="25" t="s">
        <v>117</v>
      </c>
      <c r="T2" s="25" t="s">
        <v>118</v>
      </c>
      <c r="U2" s="26"/>
      <c r="V2" s="65"/>
      <c r="W2" s="65"/>
      <c r="X2" s="65"/>
      <c r="Y2" s="63"/>
      <c r="Z2" s="63"/>
      <c r="AA2" s="63"/>
    </row>
    <row r="3" spans="1:27" x14ac:dyDescent="0.2">
      <c r="A3" s="20" t="s">
        <v>71</v>
      </c>
      <c r="B3" s="20" t="s">
        <v>120</v>
      </c>
      <c r="C3" s="20" t="s">
        <v>253</v>
      </c>
      <c r="D3" s="21" t="s">
        <v>224</v>
      </c>
      <c r="E3" s="22" t="s">
        <v>260</v>
      </c>
      <c r="F3" s="12" t="s">
        <v>128</v>
      </c>
      <c r="G3" s="13" t="s">
        <v>128</v>
      </c>
      <c r="H3" s="14" t="s">
        <v>129</v>
      </c>
      <c r="I3" s="27">
        <v>997.33839999999998</v>
      </c>
      <c r="J3" s="27">
        <v>250.54900000000001</v>
      </c>
      <c r="K3" s="28" t="s">
        <v>251</v>
      </c>
      <c r="L3" s="28" t="s">
        <v>251</v>
      </c>
      <c r="M3" s="27">
        <v>9.3904999999999994</v>
      </c>
      <c r="N3" s="28" t="s">
        <v>251</v>
      </c>
      <c r="O3" s="27">
        <v>150.928</v>
      </c>
      <c r="P3" s="27">
        <v>410.86750000000001</v>
      </c>
      <c r="Q3" s="27">
        <v>525.20460000000003</v>
      </c>
      <c r="R3" s="27">
        <v>8.7449999999999992</v>
      </c>
      <c r="S3" s="27">
        <v>10.728300000000001</v>
      </c>
      <c r="T3" s="27">
        <v>41.792999999999999</v>
      </c>
      <c r="U3" s="26">
        <f>SUM(Q3:T3)</f>
        <v>586.47090000000003</v>
      </c>
      <c r="V3" s="14" t="s">
        <v>0</v>
      </c>
      <c r="W3" s="14" t="s">
        <v>63</v>
      </c>
      <c r="X3" s="14" t="s">
        <v>63</v>
      </c>
      <c r="Y3" s="12" t="s">
        <v>141</v>
      </c>
      <c r="Z3" s="12" t="s">
        <v>142</v>
      </c>
      <c r="AA3" s="12" t="s">
        <v>119</v>
      </c>
    </row>
    <row r="4" spans="1:27" x14ac:dyDescent="0.2">
      <c r="A4" s="20" t="s">
        <v>140</v>
      </c>
      <c r="B4" s="20" t="s">
        <v>178</v>
      </c>
      <c r="C4" s="20" t="s">
        <v>252</v>
      </c>
      <c r="D4" s="21" t="s">
        <v>224</v>
      </c>
      <c r="E4" s="22" t="s">
        <v>260</v>
      </c>
      <c r="F4" s="12" t="s">
        <v>77</v>
      </c>
      <c r="G4" s="13" t="s">
        <v>77</v>
      </c>
      <c r="H4" s="14" t="s">
        <v>78</v>
      </c>
      <c r="I4" s="27">
        <v>1034.5098</v>
      </c>
      <c r="J4" s="27">
        <v>387.01580000000001</v>
      </c>
      <c r="K4" s="28" t="s">
        <v>251</v>
      </c>
      <c r="L4" s="28" t="s">
        <v>251</v>
      </c>
      <c r="M4" s="27">
        <v>9.9869000000000003</v>
      </c>
      <c r="N4" s="28" t="s">
        <v>251</v>
      </c>
      <c r="O4" s="27">
        <v>69.286500000000004</v>
      </c>
      <c r="P4" s="27">
        <v>466.28919999999999</v>
      </c>
      <c r="Q4" s="27">
        <v>532.6105</v>
      </c>
      <c r="R4" s="27">
        <v>5.9074</v>
      </c>
      <c r="S4" s="27">
        <v>6.5949</v>
      </c>
      <c r="T4" s="27">
        <v>23.107800000000001</v>
      </c>
      <c r="U4" s="26">
        <f t="shared" ref="U4:U66" si="0">SUM(Q4:T4)</f>
        <v>568.2206000000001</v>
      </c>
      <c r="V4" s="14" t="s">
        <v>0</v>
      </c>
      <c r="W4" s="14" t="s">
        <v>72</v>
      </c>
      <c r="X4" s="14" t="s">
        <v>215</v>
      </c>
      <c r="Y4" s="12" t="s">
        <v>143</v>
      </c>
      <c r="Z4" s="12" t="s">
        <v>142</v>
      </c>
      <c r="AA4" s="12" t="s">
        <v>119</v>
      </c>
    </row>
    <row r="5" spans="1:27" x14ac:dyDescent="0.2">
      <c r="A5" s="20" t="s">
        <v>140</v>
      </c>
      <c r="B5" s="20" t="s">
        <v>178</v>
      </c>
      <c r="C5" s="20" t="s">
        <v>252</v>
      </c>
      <c r="D5" s="21" t="s">
        <v>224</v>
      </c>
      <c r="E5" s="22" t="s">
        <v>260</v>
      </c>
      <c r="F5" s="12" t="s">
        <v>159</v>
      </c>
      <c r="G5" s="13" t="s">
        <v>159</v>
      </c>
      <c r="H5" s="14" t="s">
        <v>160</v>
      </c>
      <c r="I5" s="27">
        <v>1366.3955000000001</v>
      </c>
      <c r="J5" s="27">
        <v>832.84659999999997</v>
      </c>
      <c r="K5" s="28" t="s">
        <v>251</v>
      </c>
      <c r="L5" s="28" t="s">
        <v>251</v>
      </c>
      <c r="M5" s="27">
        <v>19.360499999999998</v>
      </c>
      <c r="N5" s="27">
        <v>0.34689999999999999</v>
      </c>
      <c r="O5" s="27">
        <v>124.0534</v>
      </c>
      <c r="P5" s="27">
        <v>976.60739999999998</v>
      </c>
      <c r="Q5" s="27">
        <v>309.98700000000002</v>
      </c>
      <c r="R5" s="27">
        <v>10.6089</v>
      </c>
      <c r="S5" s="27">
        <v>11.709899999999999</v>
      </c>
      <c r="T5" s="27">
        <v>57.482300000000002</v>
      </c>
      <c r="U5" s="26">
        <f t="shared" si="0"/>
        <v>389.78810000000004</v>
      </c>
      <c r="V5" s="14" t="s">
        <v>0</v>
      </c>
      <c r="W5" s="14" t="s">
        <v>72</v>
      </c>
      <c r="X5" s="14" t="s">
        <v>215</v>
      </c>
      <c r="Y5" s="12" t="s">
        <v>143</v>
      </c>
      <c r="Z5" s="12" t="s">
        <v>142</v>
      </c>
      <c r="AA5" s="12" t="s">
        <v>119</v>
      </c>
    </row>
    <row r="6" spans="1:27" x14ac:dyDescent="0.2">
      <c r="A6" s="20" t="s">
        <v>140</v>
      </c>
      <c r="B6" s="20" t="s">
        <v>178</v>
      </c>
      <c r="C6" s="20" t="s">
        <v>252</v>
      </c>
      <c r="D6" s="21" t="s">
        <v>224</v>
      </c>
      <c r="E6" s="22" t="s">
        <v>260</v>
      </c>
      <c r="F6" s="12" t="s">
        <v>79</v>
      </c>
      <c r="G6" s="13" t="s">
        <v>79</v>
      </c>
      <c r="H6" s="14" t="s">
        <v>80</v>
      </c>
      <c r="I6" s="27">
        <v>1204.3273999999999</v>
      </c>
      <c r="J6" s="27">
        <v>421.29629999999997</v>
      </c>
      <c r="K6" s="28" t="s">
        <v>251</v>
      </c>
      <c r="L6" s="28" t="s">
        <v>251</v>
      </c>
      <c r="M6" s="27">
        <v>8.6969999999999992</v>
      </c>
      <c r="N6" s="28" t="s">
        <v>251</v>
      </c>
      <c r="O6" s="27">
        <v>113.5501</v>
      </c>
      <c r="P6" s="27">
        <v>543.54340000000002</v>
      </c>
      <c r="Q6" s="27">
        <v>547.27629999999999</v>
      </c>
      <c r="R6" s="27">
        <v>22.927199999999999</v>
      </c>
      <c r="S6" s="27">
        <v>10.7745</v>
      </c>
      <c r="T6" s="27">
        <v>79.805999999999997</v>
      </c>
      <c r="U6" s="26">
        <f t="shared" si="0"/>
        <v>660.78399999999999</v>
      </c>
      <c r="V6" s="14" t="s">
        <v>0</v>
      </c>
      <c r="W6" s="14" t="s">
        <v>72</v>
      </c>
      <c r="X6" s="14" t="s">
        <v>215</v>
      </c>
      <c r="Y6" s="12" t="s">
        <v>143</v>
      </c>
      <c r="Z6" s="12" t="s">
        <v>142</v>
      </c>
      <c r="AA6" s="12" t="s">
        <v>119</v>
      </c>
    </row>
    <row r="7" spans="1:27" x14ac:dyDescent="0.2">
      <c r="A7" s="20" t="s">
        <v>140</v>
      </c>
      <c r="B7" s="20" t="s">
        <v>178</v>
      </c>
      <c r="C7" s="20" t="s">
        <v>252</v>
      </c>
      <c r="D7" s="21" t="s">
        <v>224</v>
      </c>
      <c r="E7" s="22" t="s">
        <v>260</v>
      </c>
      <c r="F7" s="12" t="s">
        <v>81</v>
      </c>
      <c r="G7" s="13" t="s">
        <v>81</v>
      </c>
      <c r="H7" s="14" t="s">
        <v>82</v>
      </c>
      <c r="I7" s="27">
        <v>956.51130000000001</v>
      </c>
      <c r="J7" s="27">
        <v>490.4898</v>
      </c>
      <c r="K7" s="28" t="s">
        <v>251</v>
      </c>
      <c r="L7" s="28" t="s">
        <v>251</v>
      </c>
      <c r="M7" s="27">
        <v>12.925599999999999</v>
      </c>
      <c r="N7" s="28" t="s">
        <v>251</v>
      </c>
      <c r="O7" s="27">
        <v>108.2551</v>
      </c>
      <c r="P7" s="27">
        <v>611.67049999999995</v>
      </c>
      <c r="Q7" s="27">
        <v>293.84589999999997</v>
      </c>
      <c r="R7" s="27">
        <v>10.190099999999999</v>
      </c>
      <c r="S7" s="27">
        <v>8.3048000000000002</v>
      </c>
      <c r="T7" s="27">
        <v>32.5</v>
      </c>
      <c r="U7" s="26">
        <f t="shared" si="0"/>
        <v>344.84079999999994</v>
      </c>
      <c r="V7" s="14" t="s">
        <v>0</v>
      </c>
      <c r="W7" s="14" t="s">
        <v>72</v>
      </c>
      <c r="X7" s="14" t="s">
        <v>215</v>
      </c>
      <c r="Y7" s="12" t="s">
        <v>143</v>
      </c>
      <c r="Z7" s="12" t="s">
        <v>142</v>
      </c>
      <c r="AA7" s="12" t="s">
        <v>119</v>
      </c>
    </row>
    <row r="8" spans="1:27" x14ac:dyDescent="0.2">
      <c r="A8" s="20" t="s">
        <v>140</v>
      </c>
      <c r="B8" s="20" t="s">
        <v>178</v>
      </c>
      <c r="C8" s="20" t="s">
        <v>252</v>
      </c>
      <c r="D8" s="21" t="s">
        <v>224</v>
      </c>
      <c r="E8" s="22" t="s">
        <v>260</v>
      </c>
      <c r="F8" s="12" t="s">
        <v>177</v>
      </c>
      <c r="G8" s="13" t="s">
        <v>177</v>
      </c>
      <c r="H8" s="14" t="s">
        <v>133</v>
      </c>
      <c r="I8" s="27">
        <v>415.67869999999999</v>
      </c>
      <c r="J8" s="27">
        <v>261.15690000000001</v>
      </c>
      <c r="K8" s="28" t="s">
        <v>251</v>
      </c>
      <c r="L8" s="28" t="s">
        <v>251</v>
      </c>
      <c r="M8" s="27">
        <v>6.2664999999999997</v>
      </c>
      <c r="N8" s="28" t="s">
        <v>251</v>
      </c>
      <c r="O8" s="27">
        <v>71.986099999999993</v>
      </c>
      <c r="P8" s="27">
        <v>339.40949999999998</v>
      </c>
      <c r="Q8" s="27">
        <v>49.8705</v>
      </c>
      <c r="R8" s="27">
        <v>2.0728</v>
      </c>
      <c r="S8" s="27">
        <v>3.8277999999999999</v>
      </c>
      <c r="T8" s="27">
        <v>20.498100000000001</v>
      </c>
      <c r="U8" s="26">
        <f t="shared" si="0"/>
        <v>76.269200000000012</v>
      </c>
      <c r="V8" s="14" t="s">
        <v>0</v>
      </c>
      <c r="W8" s="14" t="s">
        <v>72</v>
      </c>
      <c r="X8" s="14" t="s">
        <v>215</v>
      </c>
      <c r="Y8" s="12" t="s">
        <v>143</v>
      </c>
      <c r="Z8" s="12" t="s">
        <v>142</v>
      </c>
      <c r="AA8" s="12" t="s">
        <v>119</v>
      </c>
    </row>
    <row r="9" spans="1:27" x14ac:dyDescent="0.2">
      <c r="A9" s="20" t="s">
        <v>140</v>
      </c>
      <c r="B9" s="20" t="s">
        <v>178</v>
      </c>
      <c r="C9" s="20" t="s">
        <v>252</v>
      </c>
      <c r="D9" s="21" t="s">
        <v>224</v>
      </c>
      <c r="E9" s="22" t="s">
        <v>260</v>
      </c>
      <c r="F9" s="12" t="s">
        <v>179</v>
      </c>
      <c r="G9" s="13" t="s">
        <v>179</v>
      </c>
      <c r="H9" s="14" t="s">
        <v>180</v>
      </c>
      <c r="I9" s="27">
        <v>232.7535</v>
      </c>
      <c r="J9" s="27">
        <v>122.1052</v>
      </c>
      <c r="K9" s="28" t="s">
        <v>251</v>
      </c>
      <c r="L9" s="28" t="s">
        <v>251</v>
      </c>
      <c r="M9" s="27">
        <v>3.1758000000000002</v>
      </c>
      <c r="N9" s="27">
        <v>0.90059999999999996</v>
      </c>
      <c r="O9" s="27">
        <v>22.745999999999999</v>
      </c>
      <c r="P9" s="27">
        <v>148.92760000000001</v>
      </c>
      <c r="Q9" s="27">
        <v>66.0715</v>
      </c>
      <c r="R9" s="27">
        <v>1.7000999999999999</v>
      </c>
      <c r="S9" s="27">
        <v>2.1004999999999998</v>
      </c>
      <c r="T9" s="27">
        <v>13.953799999999999</v>
      </c>
      <c r="U9" s="26">
        <f t="shared" si="0"/>
        <v>83.825900000000004</v>
      </c>
      <c r="V9" s="14" t="s">
        <v>0</v>
      </c>
      <c r="W9" s="14" t="s">
        <v>72</v>
      </c>
      <c r="X9" s="14" t="s">
        <v>215</v>
      </c>
      <c r="Y9" s="12" t="s">
        <v>143</v>
      </c>
      <c r="Z9" s="12" t="s">
        <v>142</v>
      </c>
      <c r="AA9" s="12" t="s">
        <v>119</v>
      </c>
    </row>
    <row r="10" spans="1:27" x14ac:dyDescent="0.2">
      <c r="A10" s="20" t="s">
        <v>140</v>
      </c>
      <c r="B10" s="20" t="s">
        <v>178</v>
      </c>
      <c r="C10" s="20" t="s">
        <v>252</v>
      </c>
      <c r="D10" s="21" t="s">
        <v>224</v>
      </c>
      <c r="E10" s="22" t="s">
        <v>260</v>
      </c>
      <c r="F10" s="12" t="s">
        <v>175</v>
      </c>
      <c r="G10" s="13" t="s">
        <v>175</v>
      </c>
      <c r="H10" s="14" t="s">
        <v>176</v>
      </c>
      <c r="I10" s="27">
        <v>406.53800000000001</v>
      </c>
      <c r="J10" s="27">
        <v>179.78020000000001</v>
      </c>
      <c r="K10" s="28" t="s">
        <v>251</v>
      </c>
      <c r="L10" s="28" t="s">
        <v>251</v>
      </c>
      <c r="M10" s="27">
        <v>3.4964</v>
      </c>
      <c r="N10" s="28" t="s">
        <v>251</v>
      </c>
      <c r="O10" s="27">
        <v>33.036799999999999</v>
      </c>
      <c r="P10" s="27">
        <v>216.3134</v>
      </c>
      <c r="Q10" s="27">
        <v>163.5643</v>
      </c>
      <c r="R10" s="27">
        <v>4.8009000000000004</v>
      </c>
      <c r="S10" s="27">
        <v>2.9571000000000001</v>
      </c>
      <c r="T10" s="27">
        <v>18.9023</v>
      </c>
      <c r="U10" s="26">
        <f t="shared" si="0"/>
        <v>190.22460000000001</v>
      </c>
      <c r="V10" s="14" t="s">
        <v>0</v>
      </c>
      <c r="W10" s="14" t="s">
        <v>72</v>
      </c>
      <c r="X10" s="14" t="s">
        <v>215</v>
      </c>
      <c r="Y10" s="12" t="s">
        <v>143</v>
      </c>
      <c r="Z10" s="12" t="s">
        <v>142</v>
      </c>
      <c r="AA10" s="12" t="s">
        <v>119</v>
      </c>
    </row>
    <row r="11" spans="1:27" x14ac:dyDescent="0.2">
      <c r="A11" s="20" t="s">
        <v>140</v>
      </c>
      <c r="B11" s="20" t="s">
        <v>178</v>
      </c>
      <c r="C11" s="20" t="s">
        <v>252</v>
      </c>
      <c r="D11" s="21" t="s">
        <v>224</v>
      </c>
      <c r="E11" s="22" t="s">
        <v>260</v>
      </c>
      <c r="F11" s="12" t="s">
        <v>190</v>
      </c>
      <c r="G11" s="13" t="s">
        <v>190</v>
      </c>
      <c r="H11" s="14" t="s">
        <v>70</v>
      </c>
      <c r="I11" s="27">
        <v>807.48379999999997</v>
      </c>
      <c r="J11" s="27">
        <v>475.9239</v>
      </c>
      <c r="K11" s="28" t="s">
        <v>251</v>
      </c>
      <c r="L11" s="28" t="s">
        <v>251</v>
      </c>
      <c r="M11" s="27">
        <v>7.5724999999999998</v>
      </c>
      <c r="N11" s="27">
        <v>0.46</v>
      </c>
      <c r="O11" s="27">
        <v>97.268000000000001</v>
      </c>
      <c r="P11" s="27">
        <v>581.22439999999995</v>
      </c>
      <c r="Q11" s="27">
        <v>139.42670000000001</v>
      </c>
      <c r="R11" s="27">
        <v>15.6433</v>
      </c>
      <c r="S11" s="27">
        <v>7.9714999999999998</v>
      </c>
      <c r="T11" s="27">
        <v>63.2179</v>
      </c>
      <c r="U11" s="26">
        <f t="shared" si="0"/>
        <v>226.25940000000003</v>
      </c>
      <c r="V11" s="14" t="s">
        <v>0</v>
      </c>
      <c r="W11" s="14" t="s">
        <v>72</v>
      </c>
      <c r="X11" s="14" t="s">
        <v>215</v>
      </c>
      <c r="Y11" s="12" t="s">
        <v>143</v>
      </c>
      <c r="Z11" s="12" t="s">
        <v>142</v>
      </c>
      <c r="AA11" s="12" t="s">
        <v>119</v>
      </c>
    </row>
    <row r="12" spans="1:27" x14ac:dyDescent="0.2">
      <c r="A12" s="20" t="s">
        <v>140</v>
      </c>
      <c r="B12" s="20" t="s">
        <v>178</v>
      </c>
      <c r="C12" s="20" t="s">
        <v>252</v>
      </c>
      <c r="D12" s="21" t="s">
        <v>224</v>
      </c>
      <c r="E12" s="22" t="s">
        <v>260</v>
      </c>
      <c r="F12" s="12" t="s">
        <v>183</v>
      </c>
      <c r="G12" s="13" t="s">
        <v>183</v>
      </c>
      <c r="H12" s="14" t="s">
        <v>146</v>
      </c>
      <c r="I12" s="27">
        <v>441.851</v>
      </c>
      <c r="J12" s="27">
        <v>248.42230000000001</v>
      </c>
      <c r="K12" s="28" t="s">
        <v>251</v>
      </c>
      <c r="L12" s="28" t="s">
        <v>251</v>
      </c>
      <c r="M12" s="27">
        <v>4.7884000000000002</v>
      </c>
      <c r="N12" s="28" t="s">
        <v>251</v>
      </c>
      <c r="O12" s="27">
        <v>54.2408</v>
      </c>
      <c r="P12" s="27">
        <v>307.45150000000001</v>
      </c>
      <c r="Q12" s="27">
        <v>100.9847</v>
      </c>
      <c r="R12" s="27">
        <v>3.8317000000000001</v>
      </c>
      <c r="S12" s="27">
        <v>3.7000999999999999</v>
      </c>
      <c r="T12" s="27">
        <v>25.882999999999999</v>
      </c>
      <c r="U12" s="26">
        <f t="shared" si="0"/>
        <v>134.39950000000002</v>
      </c>
      <c r="V12" s="14" t="s">
        <v>0</v>
      </c>
      <c r="W12" s="14" t="s">
        <v>72</v>
      </c>
      <c r="X12" s="14" t="s">
        <v>215</v>
      </c>
      <c r="Y12" s="12" t="s">
        <v>143</v>
      </c>
      <c r="Z12" s="12" t="s">
        <v>142</v>
      </c>
      <c r="AA12" s="12" t="s">
        <v>119</v>
      </c>
    </row>
    <row r="13" spans="1:27" x14ac:dyDescent="0.2">
      <c r="A13" s="20" t="s">
        <v>140</v>
      </c>
      <c r="B13" s="20" t="s">
        <v>178</v>
      </c>
      <c r="C13" s="20" t="s">
        <v>252</v>
      </c>
      <c r="D13" s="21" t="s">
        <v>224</v>
      </c>
      <c r="E13" s="22" t="s">
        <v>260</v>
      </c>
      <c r="F13" s="12" t="s">
        <v>200</v>
      </c>
      <c r="G13" s="13" t="s">
        <v>200</v>
      </c>
      <c r="H13" s="14" t="s">
        <v>201</v>
      </c>
      <c r="I13" s="27">
        <v>2148.4578000000001</v>
      </c>
      <c r="J13" s="27">
        <v>962.43380000000002</v>
      </c>
      <c r="K13" s="28" t="s">
        <v>251</v>
      </c>
      <c r="L13" s="28" t="s">
        <v>251</v>
      </c>
      <c r="M13" s="27">
        <v>22.053000000000001</v>
      </c>
      <c r="N13" s="28" t="s">
        <v>251</v>
      </c>
      <c r="O13" s="27">
        <v>205.58709999999999</v>
      </c>
      <c r="P13" s="27">
        <v>1190.0739000000001</v>
      </c>
      <c r="Q13" s="27">
        <v>810.88969999999995</v>
      </c>
      <c r="R13" s="27">
        <v>24.1326</v>
      </c>
      <c r="S13" s="27">
        <v>26.226600000000001</v>
      </c>
      <c r="T13" s="27">
        <v>97.135000000000005</v>
      </c>
      <c r="U13" s="26">
        <f t="shared" si="0"/>
        <v>958.38389999999993</v>
      </c>
      <c r="V13" s="14" t="s">
        <v>0</v>
      </c>
      <c r="W13" s="14" t="s">
        <v>72</v>
      </c>
      <c r="X13" s="14" t="s">
        <v>215</v>
      </c>
      <c r="Y13" s="12" t="s">
        <v>143</v>
      </c>
      <c r="Z13" s="12" t="s">
        <v>142</v>
      </c>
      <c r="AA13" s="12" t="s">
        <v>119</v>
      </c>
    </row>
    <row r="14" spans="1:27" x14ac:dyDescent="0.2">
      <c r="A14" s="20" t="s">
        <v>140</v>
      </c>
      <c r="B14" s="20" t="s">
        <v>178</v>
      </c>
      <c r="C14" s="20" t="s">
        <v>252</v>
      </c>
      <c r="D14" s="21" t="s">
        <v>224</v>
      </c>
      <c r="E14" s="22" t="s">
        <v>260</v>
      </c>
      <c r="F14" s="12" t="s">
        <v>202</v>
      </c>
      <c r="G14" s="13" t="s">
        <v>202</v>
      </c>
      <c r="H14" s="14" t="s">
        <v>203</v>
      </c>
      <c r="I14" s="27">
        <v>697.71770000000004</v>
      </c>
      <c r="J14" s="27">
        <v>329.68759999999997</v>
      </c>
      <c r="K14" s="28" t="s">
        <v>251</v>
      </c>
      <c r="L14" s="28" t="s">
        <v>251</v>
      </c>
      <c r="M14" s="27">
        <v>6.0655000000000001</v>
      </c>
      <c r="N14" s="28" t="s">
        <v>251</v>
      </c>
      <c r="O14" s="27">
        <v>82.347899999999996</v>
      </c>
      <c r="P14" s="27">
        <v>418.101</v>
      </c>
      <c r="Q14" s="27">
        <v>245.2594</v>
      </c>
      <c r="R14" s="27">
        <v>3.6261999999999999</v>
      </c>
      <c r="S14" s="27">
        <v>6.4463999999999997</v>
      </c>
      <c r="T14" s="27">
        <v>24.284700000000001</v>
      </c>
      <c r="U14" s="26">
        <f t="shared" si="0"/>
        <v>279.61670000000004</v>
      </c>
      <c r="V14" s="14" t="s">
        <v>0</v>
      </c>
      <c r="W14" s="14" t="s">
        <v>72</v>
      </c>
      <c r="X14" s="14" t="s">
        <v>215</v>
      </c>
      <c r="Y14" s="12" t="s">
        <v>143</v>
      </c>
      <c r="Z14" s="12" t="s">
        <v>142</v>
      </c>
      <c r="AA14" s="12" t="s">
        <v>119</v>
      </c>
    </row>
    <row r="15" spans="1:27" x14ac:dyDescent="0.2">
      <c r="A15" s="20" t="s">
        <v>140</v>
      </c>
      <c r="B15" s="20" t="s">
        <v>178</v>
      </c>
      <c r="C15" s="20" t="s">
        <v>252</v>
      </c>
      <c r="D15" s="21" t="s">
        <v>224</v>
      </c>
      <c r="E15" s="22" t="s">
        <v>260</v>
      </c>
      <c r="F15" s="12" t="s">
        <v>210</v>
      </c>
      <c r="G15" s="13" t="s">
        <v>210</v>
      </c>
      <c r="H15" s="14" t="s">
        <v>211</v>
      </c>
      <c r="I15" s="27">
        <v>3207.9023000000002</v>
      </c>
      <c r="J15" s="27">
        <v>1472.1697999999999</v>
      </c>
      <c r="K15" s="28" t="s">
        <v>251</v>
      </c>
      <c r="L15" s="28" t="s">
        <v>251</v>
      </c>
      <c r="M15" s="27">
        <v>31.972100000000001</v>
      </c>
      <c r="N15" s="27">
        <v>1.0612999999999999</v>
      </c>
      <c r="O15" s="27">
        <v>449.15050000000002</v>
      </c>
      <c r="P15" s="27">
        <v>1954.3536999999999</v>
      </c>
      <c r="Q15" s="27">
        <v>995.21810000000005</v>
      </c>
      <c r="R15" s="27">
        <v>31.346299999999999</v>
      </c>
      <c r="S15" s="27">
        <v>27.311</v>
      </c>
      <c r="T15" s="27">
        <v>199.67320000000001</v>
      </c>
      <c r="U15" s="26">
        <f t="shared" si="0"/>
        <v>1253.5485999999999</v>
      </c>
      <c r="V15" s="14" t="s">
        <v>0</v>
      </c>
      <c r="W15" s="14" t="s">
        <v>72</v>
      </c>
      <c r="X15" s="14" t="s">
        <v>215</v>
      </c>
      <c r="Y15" s="12" t="s">
        <v>143</v>
      </c>
      <c r="Z15" s="12" t="s">
        <v>142</v>
      </c>
      <c r="AA15" s="12" t="s">
        <v>119</v>
      </c>
    </row>
    <row r="16" spans="1:27" x14ac:dyDescent="0.2">
      <c r="A16" s="20" t="s">
        <v>140</v>
      </c>
      <c r="B16" s="20" t="s">
        <v>178</v>
      </c>
      <c r="C16" s="20" t="s">
        <v>252</v>
      </c>
      <c r="D16" s="21" t="s">
        <v>224</v>
      </c>
      <c r="E16" s="22" t="s">
        <v>260</v>
      </c>
      <c r="F16" s="12" t="s">
        <v>214</v>
      </c>
      <c r="G16" s="13" t="s">
        <v>214</v>
      </c>
      <c r="H16" s="14" t="s">
        <v>215</v>
      </c>
      <c r="I16" s="27">
        <v>3586.8143</v>
      </c>
      <c r="J16" s="27">
        <v>1825.2938999999999</v>
      </c>
      <c r="K16" s="28" t="s">
        <v>251</v>
      </c>
      <c r="L16" s="28" t="s">
        <v>251</v>
      </c>
      <c r="M16" s="27">
        <v>80.834100000000007</v>
      </c>
      <c r="N16" s="27">
        <v>3.9618000000000002</v>
      </c>
      <c r="O16" s="27">
        <v>400.84039999999999</v>
      </c>
      <c r="P16" s="27">
        <v>2310.9301999999998</v>
      </c>
      <c r="Q16" s="27">
        <v>849.59979999999996</v>
      </c>
      <c r="R16" s="27">
        <v>37.658499999999997</v>
      </c>
      <c r="S16" s="27">
        <v>76.6738</v>
      </c>
      <c r="T16" s="27">
        <v>311.952</v>
      </c>
      <c r="U16" s="26">
        <f t="shared" si="0"/>
        <v>1275.8841</v>
      </c>
      <c r="V16" s="14" t="s">
        <v>0</v>
      </c>
      <c r="W16" s="14" t="s">
        <v>72</v>
      </c>
      <c r="X16" s="14" t="s">
        <v>215</v>
      </c>
      <c r="Y16" s="12" t="s">
        <v>143</v>
      </c>
      <c r="Z16" s="12" t="s">
        <v>142</v>
      </c>
      <c r="AA16" s="12" t="s">
        <v>119</v>
      </c>
    </row>
    <row r="17" spans="1:27" x14ac:dyDescent="0.2">
      <c r="A17" s="20" t="s">
        <v>140</v>
      </c>
      <c r="B17" s="20" t="s">
        <v>178</v>
      </c>
      <c r="C17" s="20" t="s">
        <v>252</v>
      </c>
      <c r="D17" s="21" t="s">
        <v>224</v>
      </c>
      <c r="E17" s="22" t="s">
        <v>260</v>
      </c>
      <c r="F17" s="12" t="s">
        <v>218</v>
      </c>
      <c r="G17" s="13" t="s">
        <v>218</v>
      </c>
      <c r="H17" s="14" t="s">
        <v>219</v>
      </c>
      <c r="I17" s="27">
        <v>1331.4401</v>
      </c>
      <c r="J17" s="27">
        <v>674.02570000000003</v>
      </c>
      <c r="K17" s="28" t="s">
        <v>251</v>
      </c>
      <c r="L17" s="28" t="s">
        <v>251</v>
      </c>
      <c r="M17" s="27">
        <v>17.665099999999999</v>
      </c>
      <c r="N17" s="27">
        <v>1.3815</v>
      </c>
      <c r="O17" s="27">
        <v>156.69489999999999</v>
      </c>
      <c r="P17" s="27">
        <v>849.7672</v>
      </c>
      <c r="Q17" s="27">
        <v>393.94369999999998</v>
      </c>
      <c r="R17" s="27">
        <v>5.9782999999999999</v>
      </c>
      <c r="S17" s="27">
        <v>10.8712</v>
      </c>
      <c r="T17" s="27">
        <v>70.8797</v>
      </c>
      <c r="U17" s="26">
        <f t="shared" si="0"/>
        <v>481.67289999999997</v>
      </c>
      <c r="V17" s="14" t="s">
        <v>0</v>
      </c>
      <c r="W17" s="14" t="s">
        <v>72</v>
      </c>
      <c r="X17" s="14" t="s">
        <v>215</v>
      </c>
      <c r="Y17" s="12" t="s">
        <v>143</v>
      </c>
      <c r="Z17" s="12" t="s">
        <v>142</v>
      </c>
      <c r="AA17" s="12" t="s">
        <v>119</v>
      </c>
    </row>
    <row r="18" spans="1:27" x14ac:dyDescent="0.2">
      <c r="A18" s="20" t="s">
        <v>140</v>
      </c>
      <c r="B18" s="20" t="s">
        <v>178</v>
      </c>
      <c r="C18" s="20" t="s">
        <v>252</v>
      </c>
      <c r="D18" s="21" t="s">
        <v>224</v>
      </c>
      <c r="E18" s="22" t="s">
        <v>260</v>
      </c>
      <c r="F18" s="12" t="s">
        <v>220</v>
      </c>
      <c r="G18" s="13" t="s">
        <v>220</v>
      </c>
      <c r="H18" s="14" t="s">
        <v>221</v>
      </c>
      <c r="I18" s="27">
        <v>598.26189999999997</v>
      </c>
      <c r="J18" s="27">
        <v>303.65300000000002</v>
      </c>
      <c r="K18" s="28" t="s">
        <v>251</v>
      </c>
      <c r="L18" s="28" t="s">
        <v>251</v>
      </c>
      <c r="M18" s="27">
        <v>7.9875999999999996</v>
      </c>
      <c r="N18" s="28" t="s">
        <v>251</v>
      </c>
      <c r="O18" s="27">
        <v>67.032600000000002</v>
      </c>
      <c r="P18" s="27">
        <v>378.67320000000001</v>
      </c>
      <c r="Q18" s="27">
        <v>181.01060000000001</v>
      </c>
      <c r="R18" s="27">
        <v>4.9294000000000002</v>
      </c>
      <c r="S18" s="27">
        <v>5.2831000000000001</v>
      </c>
      <c r="T18" s="27">
        <v>28.365600000000001</v>
      </c>
      <c r="U18" s="26">
        <f t="shared" si="0"/>
        <v>219.58869999999999</v>
      </c>
      <c r="V18" s="14" t="s">
        <v>0</v>
      </c>
      <c r="W18" s="14" t="s">
        <v>72</v>
      </c>
      <c r="X18" s="14" t="s">
        <v>215</v>
      </c>
      <c r="Y18" s="12" t="s">
        <v>143</v>
      </c>
      <c r="Z18" s="12" t="s">
        <v>142</v>
      </c>
      <c r="AA18" s="12" t="s">
        <v>119</v>
      </c>
    </row>
    <row r="19" spans="1:27" x14ac:dyDescent="0.2">
      <c r="A19" s="20" t="s">
        <v>140</v>
      </c>
      <c r="B19" s="20" t="s">
        <v>178</v>
      </c>
      <c r="C19" s="20" t="s">
        <v>252</v>
      </c>
      <c r="D19" s="21" t="s">
        <v>224</v>
      </c>
      <c r="E19" s="22" t="s">
        <v>260</v>
      </c>
      <c r="F19" s="12" t="s">
        <v>222</v>
      </c>
      <c r="G19" s="13" t="s">
        <v>222</v>
      </c>
      <c r="H19" s="14" t="s">
        <v>223</v>
      </c>
      <c r="I19" s="27">
        <v>716.10230000000001</v>
      </c>
      <c r="J19" s="27">
        <v>416.9769</v>
      </c>
      <c r="K19" s="28" t="s">
        <v>251</v>
      </c>
      <c r="L19" s="28" t="s">
        <v>251</v>
      </c>
      <c r="M19" s="27">
        <v>8.2134999999999998</v>
      </c>
      <c r="N19" s="28" t="s">
        <v>251</v>
      </c>
      <c r="O19" s="27">
        <v>62.731499999999997</v>
      </c>
      <c r="P19" s="27">
        <v>487.92189999999999</v>
      </c>
      <c r="Q19" s="27">
        <v>186.6378</v>
      </c>
      <c r="R19" s="27">
        <v>6.3475000000000001</v>
      </c>
      <c r="S19" s="27">
        <v>6.9649999999999999</v>
      </c>
      <c r="T19" s="27">
        <v>28.2301</v>
      </c>
      <c r="U19" s="26">
        <f t="shared" si="0"/>
        <v>228.18039999999999</v>
      </c>
      <c r="V19" s="14" t="s">
        <v>0</v>
      </c>
      <c r="W19" s="14" t="s">
        <v>72</v>
      </c>
      <c r="X19" s="14" t="s">
        <v>215</v>
      </c>
      <c r="Y19" s="12" t="s">
        <v>143</v>
      </c>
      <c r="Z19" s="12" t="s">
        <v>142</v>
      </c>
      <c r="AA19" s="12" t="s">
        <v>119</v>
      </c>
    </row>
    <row r="20" spans="1:27" x14ac:dyDescent="0.2">
      <c r="A20" s="20" t="s">
        <v>140</v>
      </c>
      <c r="B20" s="20" t="s">
        <v>178</v>
      </c>
      <c r="C20" s="20" t="s">
        <v>252</v>
      </c>
      <c r="D20" s="21" t="s">
        <v>224</v>
      </c>
      <c r="E20" s="22" t="s">
        <v>260</v>
      </c>
      <c r="F20" s="12" t="s">
        <v>167</v>
      </c>
      <c r="G20" s="13" t="s">
        <v>167</v>
      </c>
      <c r="H20" s="14" t="s">
        <v>168</v>
      </c>
      <c r="I20" s="27">
        <v>722.36440000000005</v>
      </c>
      <c r="J20" s="27">
        <v>273.82490000000001</v>
      </c>
      <c r="K20" s="28" t="s">
        <v>251</v>
      </c>
      <c r="L20" s="28" t="s">
        <v>251</v>
      </c>
      <c r="M20" s="27">
        <v>7.1780999999999997</v>
      </c>
      <c r="N20" s="28" t="s">
        <v>251</v>
      </c>
      <c r="O20" s="27">
        <v>54.066600000000001</v>
      </c>
      <c r="P20" s="27">
        <v>335.06959999999998</v>
      </c>
      <c r="Q20" s="27">
        <v>316.29199999999997</v>
      </c>
      <c r="R20" s="27">
        <v>15.201599999999999</v>
      </c>
      <c r="S20" s="27">
        <v>4.5106999999999999</v>
      </c>
      <c r="T20" s="27">
        <v>51.290500000000002</v>
      </c>
      <c r="U20" s="26">
        <f t="shared" si="0"/>
        <v>387.29479999999995</v>
      </c>
      <c r="V20" s="14" t="s">
        <v>0</v>
      </c>
      <c r="W20" s="14" t="s">
        <v>72</v>
      </c>
      <c r="X20" s="14" t="s">
        <v>215</v>
      </c>
      <c r="Y20" s="12" t="s">
        <v>143</v>
      </c>
      <c r="Z20" s="12" t="s">
        <v>142</v>
      </c>
      <c r="AA20" s="12" t="s">
        <v>119</v>
      </c>
    </row>
    <row r="21" spans="1:27" x14ac:dyDescent="0.2">
      <c r="A21" s="20" t="s">
        <v>140</v>
      </c>
      <c r="B21" s="20" t="s">
        <v>178</v>
      </c>
      <c r="C21" s="20" t="s">
        <v>252</v>
      </c>
      <c r="D21" s="21" t="s">
        <v>224</v>
      </c>
      <c r="E21" s="22" t="s">
        <v>260</v>
      </c>
      <c r="F21" s="12" t="s">
        <v>181</v>
      </c>
      <c r="G21" s="13" t="s">
        <v>181</v>
      </c>
      <c r="H21" s="14" t="s">
        <v>182</v>
      </c>
      <c r="I21" s="27">
        <v>417.30119999999999</v>
      </c>
      <c r="J21" s="27">
        <v>155.46809999999999</v>
      </c>
      <c r="K21" s="28" t="s">
        <v>251</v>
      </c>
      <c r="L21" s="28" t="s">
        <v>251</v>
      </c>
      <c r="M21" s="27">
        <v>6.6334999999999997</v>
      </c>
      <c r="N21" s="28" t="s">
        <v>251</v>
      </c>
      <c r="O21" s="27">
        <v>53.679900000000004</v>
      </c>
      <c r="P21" s="27">
        <v>215.78149999999999</v>
      </c>
      <c r="Q21" s="27">
        <v>170.3424</v>
      </c>
      <c r="R21" s="27">
        <v>5.4328000000000003</v>
      </c>
      <c r="S21" s="27">
        <v>3.6259999999999999</v>
      </c>
      <c r="T21" s="27">
        <v>22.118500000000001</v>
      </c>
      <c r="U21" s="26">
        <f t="shared" si="0"/>
        <v>201.5197</v>
      </c>
      <c r="V21" s="14" t="s">
        <v>0</v>
      </c>
      <c r="W21" s="14" t="s">
        <v>72</v>
      </c>
      <c r="X21" s="14" t="s">
        <v>215</v>
      </c>
      <c r="Y21" s="12" t="s">
        <v>143</v>
      </c>
      <c r="Z21" s="12" t="s">
        <v>142</v>
      </c>
      <c r="AA21" s="12" t="s">
        <v>119</v>
      </c>
    </row>
    <row r="22" spans="1:27" x14ac:dyDescent="0.2">
      <c r="A22" s="20" t="s">
        <v>140</v>
      </c>
      <c r="B22" s="20" t="s">
        <v>178</v>
      </c>
      <c r="C22" s="20" t="s">
        <v>252</v>
      </c>
      <c r="D22" s="21" t="s">
        <v>224</v>
      </c>
      <c r="E22" s="22" t="s">
        <v>260</v>
      </c>
      <c r="F22" s="12" t="s">
        <v>92</v>
      </c>
      <c r="G22" s="13" t="s">
        <v>92</v>
      </c>
      <c r="H22" s="14" t="s">
        <v>93</v>
      </c>
      <c r="I22" s="27">
        <v>813.95389999999998</v>
      </c>
      <c r="J22" s="27">
        <v>446.3021</v>
      </c>
      <c r="K22" s="28" t="s">
        <v>251</v>
      </c>
      <c r="L22" s="28" t="s">
        <v>251</v>
      </c>
      <c r="M22" s="27">
        <v>12.888500000000001</v>
      </c>
      <c r="N22" s="27">
        <v>2.6294</v>
      </c>
      <c r="O22" s="27">
        <v>125.66240000000001</v>
      </c>
      <c r="P22" s="27">
        <v>587.48239999999998</v>
      </c>
      <c r="Q22" s="27">
        <v>164.97389999999999</v>
      </c>
      <c r="R22" s="27">
        <v>9.9857999999999993</v>
      </c>
      <c r="S22" s="27">
        <v>11.506399999999999</v>
      </c>
      <c r="T22" s="27">
        <v>40.005400000000002</v>
      </c>
      <c r="U22" s="26">
        <f t="shared" si="0"/>
        <v>226.47149999999999</v>
      </c>
      <c r="V22" s="14" t="s">
        <v>0</v>
      </c>
      <c r="W22" s="14" t="s">
        <v>72</v>
      </c>
      <c r="X22" s="14" t="s">
        <v>215</v>
      </c>
      <c r="Y22" s="12" t="s">
        <v>143</v>
      </c>
      <c r="Z22" s="12" t="s">
        <v>142</v>
      </c>
      <c r="AA22" s="12" t="s">
        <v>119</v>
      </c>
    </row>
    <row r="23" spans="1:27" x14ac:dyDescent="0.2">
      <c r="A23" s="20" t="s">
        <v>140</v>
      </c>
      <c r="B23" s="20" t="s">
        <v>178</v>
      </c>
      <c r="C23" s="20" t="s">
        <v>252</v>
      </c>
      <c r="D23" s="21" t="s">
        <v>224</v>
      </c>
      <c r="E23" s="22" t="s">
        <v>260</v>
      </c>
      <c r="F23" s="12" t="s">
        <v>96</v>
      </c>
      <c r="G23" s="13" t="s">
        <v>96</v>
      </c>
      <c r="H23" s="14" t="s">
        <v>97</v>
      </c>
      <c r="I23" s="27">
        <v>540.13340000000005</v>
      </c>
      <c r="J23" s="27">
        <v>247.8588</v>
      </c>
      <c r="K23" s="28" t="s">
        <v>251</v>
      </c>
      <c r="L23" s="28" t="s">
        <v>251</v>
      </c>
      <c r="M23" s="27">
        <v>7.7737999999999996</v>
      </c>
      <c r="N23" s="27">
        <v>0.30220000000000002</v>
      </c>
      <c r="O23" s="27">
        <v>114.7286</v>
      </c>
      <c r="P23" s="27">
        <v>370.66340000000002</v>
      </c>
      <c r="Q23" s="27">
        <v>88.301699999999997</v>
      </c>
      <c r="R23" s="27">
        <v>10.103899999999999</v>
      </c>
      <c r="S23" s="27">
        <v>5.8291000000000004</v>
      </c>
      <c r="T23" s="27">
        <v>65.235299999999995</v>
      </c>
      <c r="U23" s="26">
        <f t="shared" si="0"/>
        <v>169.46999999999997</v>
      </c>
      <c r="V23" s="14" t="s">
        <v>0</v>
      </c>
      <c r="W23" s="14" t="s">
        <v>72</v>
      </c>
      <c r="X23" s="14" t="s">
        <v>215</v>
      </c>
      <c r="Y23" s="12" t="s">
        <v>143</v>
      </c>
      <c r="Z23" s="12" t="s">
        <v>142</v>
      </c>
      <c r="AA23" s="12" t="s">
        <v>119</v>
      </c>
    </row>
    <row r="24" spans="1:27" x14ac:dyDescent="0.2">
      <c r="A24" s="20" t="s">
        <v>140</v>
      </c>
      <c r="B24" s="20" t="s">
        <v>178</v>
      </c>
      <c r="C24" s="20" t="s">
        <v>252</v>
      </c>
      <c r="D24" s="21" t="s">
        <v>224</v>
      </c>
      <c r="E24" s="22" t="s">
        <v>260</v>
      </c>
      <c r="F24" s="12" t="s">
        <v>98</v>
      </c>
      <c r="G24" s="13" t="s">
        <v>98</v>
      </c>
      <c r="H24" s="14" t="s">
        <v>99</v>
      </c>
      <c r="I24" s="27">
        <v>680.91849999999999</v>
      </c>
      <c r="J24" s="27">
        <v>328.73739999999998</v>
      </c>
      <c r="K24" s="28" t="s">
        <v>251</v>
      </c>
      <c r="L24" s="28" t="s">
        <v>251</v>
      </c>
      <c r="M24" s="27">
        <v>17.7</v>
      </c>
      <c r="N24" s="27">
        <v>0.40339999999999998</v>
      </c>
      <c r="O24" s="27">
        <v>58.255899999999997</v>
      </c>
      <c r="P24" s="27">
        <v>405.0967</v>
      </c>
      <c r="Q24" s="27">
        <v>231.3186</v>
      </c>
      <c r="R24" s="27">
        <v>3.6539000000000001</v>
      </c>
      <c r="S24" s="27">
        <v>8.6523000000000003</v>
      </c>
      <c r="T24" s="27">
        <v>32.197000000000003</v>
      </c>
      <c r="U24" s="26">
        <f t="shared" si="0"/>
        <v>275.8218</v>
      </c>
      <c r="V24" s="14" t="s">
        <v>0</v>
      </c>
      <c r="W24" s="14" t="s">
        <v>72</v>
      </c>
      <c r="X24" s="14" t="s">
        <v>215</v>
      </c>
      <c r="Y24" s="12" t="s">
        <v>143</v>
      </c>
      <c r="Z24" s="12" t="s">
        <v>142</v>
      </c>
      <c r="AA24" s="12" t="s">
        <v>119</v>
      </c>
    </row>
    <row r="25" spans="1:27" x14ac:dyDescent="0.2">
      <c r="A25" s="20" t="s">
        <v>140</v>
      </c>
      <c r="B25" s="20" t="s">
        <v>178</v>
      </c>
      <c r="C25" s="20" t="s">
        <v>252</v>
      </c>
      <c r="D25" s="21" t="s">
        <v>224</v>
      </c>
      <c r="E25" s="22" t="s">
        <v>260</v>
      </c>
      <c r="F25" s="12" t="s">
        <v>134</v>
      </c>
      <c r="G25" s="13" t="s">
        <v>134</v>
      </c>
      <c r="H25" s="14" t="s">
        <v>135</v>
      </c>
      <c r="I25" s="27">
        <v>310.18079999999998</v>
      </c>
      <c r="J25" s="27">
        <v>134.57730000000001</v>
      </c>
      <c r="K25" s="28" t="s">
        <v>251</v>
      </c>
      <c r="L25" s="28" t="s">
        <v>251</v>
      </c>
      <c r="M25" s="27">
        <v>4.0194999999999999</v>
      </c>
      <c r="N25" s="28" t="s">
        <v>251</v>
      </c>
      <c r="O25" s="27">
        <v>76.909300000000002</v>
      </c>
      <c r="P25" s="27">
        <v>215.5061</v>
      </c>
      <c r="Q25" s="27">
        <v>67.099800000000002</v>
      </c>
      <c r="R25" s="27">
        <v>3.2801</v>
      </c>
      <c r="S25" s="27">
        <v>2.1040999999999999</v>
      </c>
      <c r="T25" s="27">
        <v>22.1907</v>
      </c>
      <c r="U25" s="26">
        <f t="shared" si="0"/>
        <v>94.674700000000001</v>
      </c>
      <c r="V25" s="14" t="s">
        <v>0</v>
      </c>
      <c r="W25" s="14" t="s">
        <v>72</v>
      </c>
      <c r="X25" s="14" t="s">
        <v>215</v>
      </c>
      <c r="Y25" s="12" t="s">
        <v>143</v>
      </c>
      <c r="Z25" s="12" t="s">
        <v>142</v>
      </c>
      <c r="AA25" s="12" t="s">
        <v>119</v>
      </c>
    </row>
    <row r="26" spans="1:27" x14ac:dyDescent="0.2">
      <c r="A26" s="20" t="s">
        <v>140</v>
      </c>
      <c r="B26" s="20" t="s">
        <v>178</v>
      </c>
      <c r="C26" s="20" t="s">
        <v>252</v>
      </c>
      <c r="D26" s="21" t="s">
        <v>224</v>
      </c>
      <c r="E26" s="22" t="s">
        <v>260</v>
      </c>
      <c r="F26" s="12" t="s">
        <v>169</v>
      </c>
      <c r="G26" s="13" t="s">
        <v>169</v>
      </c>
      <c r="H26" s="14" t="s">
        <v>170</v>
      </c>
      <c r="I26" s="27">
        <v>583.11689999999999</v>
      </c>
      <c r="J26" s="27">
        <v>202.22460000000001</v>
      </c>
      <c r="K26" s="28" t="s">
        <v>251</v>
      </c>
      <c r="L26" s="28" t="s">
        <v>251</v>
      </c>
      <c r="M26" s="27">
        <v>7.2807000000000004</v>
      </c>
      <c r="N26" s="28" t="s">
        <v>251</v>
      </c>
      <c r="O26" s="27">
        <v>72.659099999999995</v>
      </c>
      <c r="P26" s="27">
        <v>282.1644</v>
      </c>
      <c r="Q26" s="27">
        <v>256.25720000000001</v>
      </c>
      <c r="R26" s="27">
        <v>5.7595000000000001</v>
      </c>
      <c r="S26" s="27">
        <v>5.4819000000000004</v>
      </c>
      <c r="T26" s="27">
        <v>33.453899999999997</v>
      </c>
      <c r="U26" s="26">
        <f t="shared" si="0"/>
        <v>300.95249999999999</v>
      </c>
      <c r="V26" s="14" t="s">
        <v>0</v>
      </c>
      <c r="W26" s="14" t="s">
        <v>72</v>
      </c>
      <c r="X26" s="14" t="s">
        <v>215</v>
      </c>
      <c r="Y26" s="12" t="s">
        <v>143</v>
      </c>
      <c r="Z26" s="12" t="s">
        <v>142</v>
      </c>
      <c r="AA26" s="12" t="s">
        <v>119</v>
      </c>
    </row>
    <row r="27" spans="1:27" x14ac:dyDescent="0.2">
      <c r="A27" s="20" t="s">
        <v>140</v>
      </c>
      <c r="B27" s="20" t="s">
        <v>178</v>
      </c>
      <c r="C27" s="20" t="s">
        <v>252</v>
      </c>
      <c r="D27" s="21" t="s">
        <v>224</v>
      </c>
      <c r="E27" s="22" t="s">
        <v>260</v>
      </c>
      <c r="F27" s="12" t="s">
        <v>144</v>
      </c>
      <c r="G27" s="13" t="s">
        <v>144</v>
      </c>
      <c r="H27" s="14" t="s">
        <v>145</v>
      </c>
      <c r="I27" s="27">
        <v>237.7405</v>
      </c>
      <c r="J27" s="27">
        <v>122.67740000000001</v>
      </c>
      <c r="K27" s="28" t="s">
        <v>251</v>
      </c>
      <c r="L27" s="28" t="s">
        <v>251</v>
      </c>
      <c r="M27" s="27">
        <v>1.5585</v>
      </c>
      <c r="N27" s="28" t="s">
        <v>251</v>
      </c>
      <c r="O27" s="27">
        <v>55.7117</v>
      </c>
      <c r="P27" s="27">
        <v>179.94759999999999</v>
      </c>
      <c r="Q27" s="27">
        <v>33.330100000000002</v>
      </c>
      <c r="R27" s="27">
        <v>0.73270000000000002</v>
      </c>
      <c r="S27" s="27">
        <v>1.7824</v>
      </c>
      <c r="T27" s="27">
        <v>21.947700000000001</v>
      </c>
      <c r="U27" s="26">
        <f t="shared" si="0"/>
        <v>57.792900000000003</v>
      </c>
      <c r="V27" s="14" t="s">
        <v>0</v>
      </c>
      <c r="W27" s="14" t="s">
        <v>72</v>
      </c>
      <c r="X27" s="14" t="s">
        <v>215</v>
      </c>
      <c r="Y27" s="12" t="s">
        <v>143</v>
      </c>
      <c r="Z27" s="12" t="s">
        <v>142</v>
      </c>
      <c r="AA27" s="12" t="s">
        <v>119</v>
      </c>
    </row>
    <row r="28" spans="1:27" x14ac:dyDescent="0.2">
      <c r="A28" s="20" t="s">
        <v>121</v>
      </c>
      <c r="B28" s="20" t="s">
        <v>122</v>
      </c>
      <c r="C28" s="20" t="s">
        <v>252</v>
      </c>
      <c r="D28" s="21" t="s">
        <v>224</v>
      </c>
      <c r="E28" s="22" t="s">
        <v>260</v>
      </c>
      <c r="F28" s="12" t="s">
        <v>123</v>
      </c>
      <c r="G28" s="13" t="s">
        <v>123</v>
      </c>
      <c r="H28" s="14" t="s">
        <v>124</v>
      </c>
      <c r="I28" s="27">
        <v>541.81679999999994</v>
      </c>
      <c r="J28" s="27">
        <v>323.63189999999997</v>
      </c>
      <c r="K28" s="28" t="s">
        <v>251</v>
      </c>
      <c r="L28" s="28" t="s">
        <v>251</v>
      </c>
      <c r="M28" s="27">
        <v>4.4577999999999998</v>
      </c>
      <c r="N28" s="28" t="s">
        <v>251</v>
      </c>
      <c r="O28" s="27">
        <v>55.621699999999997</v>
      </c>
      <c r="P28" s="27">
        <v>383.71140000000003</v>
      </c>
      <c r="Q28" s="27">
        <v>129.0883</v>
      </c>
      <c r="R28" s="27">
        <v>4.3800999999999997</v>
      </c>
      <c r="S28" s="27">
        <v>3.4626000000000001</v>
      </c>
      <c r="T28" s="27">
        <v>21.174399999999999</v>
      </c>
      <c r="U28" s="26">
        <f t="shared" si="0"/>
        <v>158.1054</v>
      </c>
      <c r="V28" s="14" t="s">
        <v>0</v>
      </c>
      <c r="W28" s="14" t="s">
        <v>72</v>
      </c>
      <c r="X28" s="14" t="s">
        <v>72</v>
      </c>
      <c r="Y28" s="12" t="s">
        <v>143</v>
      </c>
      <c r="Z28" s="12" t="s">
        <v>142</v>
      </c>
      <c r="AA28" s="12" t="s">
        <v>119</v>
      </c>
    </row>
    <row r="29" spans="1:27" x14ac:dyDescent="0.2">
      <c r="A29" s="20" t="s">
        <v>121</v>
      </c>
      <c r="B29" s="20" t="s">
        <v>122</v>
      </c>
      <c r="C29" s="20" t="s">
        <v>252</v>
      </c>
      <c r="D29" s="21" t="s">
        <v>224</v>
      </c>
      <c r="E29" s="22" t="s">
        <v>260</v>
      </c>
      <c r="F29" s="12" t="s">
        <v>151</v>
      </c>
      <c r="G29" s="13" t="s">
        <v>151</v>
      </c>
      <c r="H29" s="14" t="s">
        <v>225</v>
      </c>
      <c r="I29" s="27">
        <v>331.15780000000001</v>
      </c>
      <c r="J29" s="27">
        <v>150.71180000000001</v>
      </c>
      <c r="K29" s="28" t="s">
        <v>251</v>
      </c>
      <c r="L29" s="28" t="s">
        <v>251</v>
      </c>
      <c r="M29" s="27">
        <v>4.1612999999999998</v>
      </c>
      <c r="N29" s="28" t="s">
        <v>251</v>
      </c>
      <c r="O29" s="27">
        <v>55.837899999999998</v>
      </c>
      <c r="P29" s="27">
        <v>210.71100000000001</v>
      </c>
      <c r="Q29" s="27">
        <v>105.5175</v>
      </c>
      <c r="R29" s="27">
        <v>3.8982000000000001</v>
      </c>
      <c r="S29" s="27">
        <v>2.1425999999999998</v>
      </c>
      <c r="T29" s="27">
        <v>8.8885000000000005</v>
      </c>
      <c r="U29" s="26">
        <f t="shared" si="0"/>
        <v>120.4468</v>
      </c>
      <c r="V29" s="14" t="s">
        <v>0</v>
      </c>
      <c r="W29" s="14" t="s">
        <v>72</v>
      </c>
      <c r="X29" s="14" t="s">
        <v>72</v>
      </c>
      <c r="Y29" s="12" t="s">
        <v>143</v>
      </c>
      <c r="Z29" s="12" t="s">
        <v>142</v>
      </c>
      <c r="AA29" s="12" t="s">
        <v>119</v>
      </c>
    </row>
    <row r="30" spans="1:27" x14ac:dyDescent="0.2">
      <c r="A30" s="20" t="s">
        <v>125</v>
      </c>
      <c r="B30" s="20" t="s">
        <v>122</v>
      </c>
      <c r="C30" s="20" t="s">
        <v>252</v>
      </c>
      <c r="D30" s="21" t="s">
        <v>224</v>
      </c>
      <c r="E30" s="22" t="s">
        <v>260</v>
      </c>
      <c r="F30" s="12" t="s">
        <v>73</v>
      </c>
      <c r="G30" s="13" t="s">
        <v>73</v>
      </c>
      <c r="H30" s="14" t="s">
        <v>74</v>
      </c>
      <c r="I30" s="27">
        <v>773.63049999999998</v>
      </c>
      <c r="J30" s="27">
        <v>301.53699999999998</v>
      </c>
      <c r="K30" s="28" t="s">
        <v>251</v>
      </c>
      <c r="L30" s="28" t="s">
        <v>251</v>
      </c>
      <c r="M30" s="27">
        <v>7.7107999999999999</v>
      </c>
      <c r="N30" s="28" t="s">
        <v>251</v>
      </c>
      <c r="O30" s="27">
        <v>103.13639999999999</v>
      </c>
      <c r="P30" s="27">
        <v>412.38420000000002</v>
      </c>
      <c r="Q30" s="27">
        <v>311.2878</v>
      </c>
      <c r="R30" s="27">
        <v>13.291700000000001</v>
      </c>
      <c r="S30" s="27">
        <v>5.9771999999999998</v>
      </c>
      <c r="T30" s="27">
        <v>30.689599999999999</v>
      </c>
      <c r="U30" s="26">
        <f t="shared" si="0"/>
        <v>361.24629999999996</v>
      </c>
      <c r="V30" s="14" t="s">
        <v>0</v>
      </c>
      <c r="W30" s="14" t="s">
        <v>72</v>
      </c>
      <c r="X30" s="14" t="s">
        <v>72</v>
      </c>
      <c r="Y30" s="12" t="s">
        <v>143</v>
      </c>
      <c r="Z30" s="12" t="s">
        <v>142</v>
      </c>
      <c r="AA30" s="12" t="s">
        <v>119</v>
      </c>
    </row>
    <row r="31" spans="1:27" x14ac:dyDescent="0.2">
      <c r="A31" s="20" t="s">
        <v>121</v>
      </c>
      <c r="B31" s="20" t="s">
        <v>122</v>
      </c>
      <c r="C31" s="20" t="s">
        <v>252</v>
      </c>
      <c r="D31" s="21" t="s">
        <v>224</v>
      </c>
      <c r="E31" s="22" t="s">
        <v>260</v>
      </c>
      <c r="F31" s="12" t="s">
        <v>154</v>
      </c>
      <c r="G31" s="13" t="s">
        <v>154</v>
      </c>
      <c r="H31" s="14" t="s">
        <v>155</v>
      </c>
      <c r="I31" s="27">
        <v>359.21679999999998</v>
      </c>
      <c r="J31" s="27">
        <v>181.8989</v>
      </c>
      <c r="K31" s="28" t="s">
        <v>251</v>
      </c>
      <c r="L31" s="28" t="s">
        <v>251</v>
      </c>
      <c r="M31" s="27">
        <v>5.5735000000000001</v>
      </c>
      <c r="N31" s="28" t="s">
        <v>251</v>
      </c>
      <c r="O31" s="27">
        <v>46.608899999999998</v>
      </c>
      <c r="P31" s="27">
        <v>234.0813</v>
      </c>
      <c r="Q31" s="27">
        <v>103.6686</v>
      </c>
      <c r="R31" s="27">
        <v>1.9716</v>
      </c>
      <c r="S31" s="27">
        <v>2.5670999999999999</v>
      </c>
      <c r="T31" s="27">
        <v>16.9282</v>
      </c>
      <c r="U31" s="26">
        <f t="shared" si="0"/>
        <v>125.13549999999999</v>
      </c>
      <c r="V31" s="14" t="s">
        <v>0</v>
      </c>
      <c r="W31" s="14" t="s">
        <v>72</v>
      </c>
      <c r="X31" s="14" t="s">
        <v>72</v>
      </c>
      <c r="Y31" s="12" t="s">
        <v>143</v>
      </c>
      <c r="Z31" s="12" t="s">
        <v>142</v>
      </c>
      <c r="AA31" s="12" t="s">
        <v>119</v>
      </c>
    </row>
    <row r="32" spans="1:27" x14ac:dyDescent="0.2">
      <c r="A32" s="20" t="s">
        <v>125</v>
      </c>
      <c r="B32" s="20" t="s">
        <v>122</v>
      </c>
      <c r="C32" s="20" t="s">
        <v>252</v>
      </c>
      <c r="D32" s="21" t="s">
        <v>224</v>
      </c>
      <c r="E32" s="22" t="s">
        <v>260</v>
      </c>
      <c r="F32" s="12" t="s">
        <v>126</v>
      </c>
      <c r="G32" s="13" t="s">
        <v>126</v>
      </c>
      <c r="H32" s="14" t="s">
        <v>127</v>
      </c>
      <c r="I32" s="27">
        <v>480.6146</v>
      </c>
      <c r="J32" s="27">
        <v>274.2303</v>
      </c>
      <c r="K32" s="28" t="s">
        <v>251</v>
      </c>
      <c r="L32" s="28" t="s">
        <v>251</v>
      </c>
      <c r="M32" s="27">
        <v>8.9464000000000006</v>
      </c>
      <c r="N32" s="28" t="s">
        <v>251</v>
      </c>
      <c r="O32" s="27">
        <v>58.910299999999999</v>
      </c>
      <c r="P32" s="27">
        <v>342.08699999999999</v>
      </c>
      <c r="Q32" s="27">
        <v>115.3447</v>
      </c>
      <c r="R32" s="27">
        <v>4.1513</v>
      </c>
      <c r="S32" s="27">
        <v>4.2218</v>
      </c>
      <c r="T32" s="27">
        <v>14.809799999999999</v>
      </c>
      <c r="U32" s="26">
        <f t="shared" si="0"/>
        <v>138.52760000000001</v>
      </c>
      <c r="V32" s="14" t="s">
        <v>0</v>
      </c>
      <c r="W32" s="14" t="s">
        <v>72</v>
      </c>
      <c r="X32" s="14" t="s">
        <v>72</v>
      </c>
      <c r="Y32" s="12" t="s">
        <v>143</v>
      </c>
      <c r="Z32" s="12" t="s">
        <v>142</v>
      </c>
      <c r="AA32" s="12" t="s">
        <v>119</v>
      </c>
    </row>
    <row r="33" spans="1:27" x14ac:dyDescent="0.2">
      <c r="A33" s="20" t="s">
        <v>121</v>
      </c>
      <c r="B33" s="20" t="s">
        <v>122</v>
      </c>
      <c r="C33" s="20" t="s">
        <v>252</v>
      </c>
      <c r="D33" s="21" t="s">
        <v>224</v>
      </c>
      <c r="E33" s="22" t="s">
        <v>260</v>
      </c>
      <c r="F33" s="12" t="s">
        <v>75</v>
      </c>
      <c r="G33" s="13" t="s">
        <v>75</v>
      </c>
      <c r="H33" s="14" t="s">
        <v>76</v>
      </c>
      <c r="I33" s="27">
        <v>932.12840000000006</v>
      </c>
      <c r="J33" s="27">
        <v>335.32940000000002</v>
      </c>
      <c r="K33" s="28" t="s">
        <v>251</v>
      </c>
      <c r="L33" s="28" t="s">
        <v>251</v>
      </c>
      <c r="M33" s="27">
        <v>16.0077</v>
      </c>
      <c r="N33" s="28" t="s">
        <v>251</v>
      </c>
      <c r="O33" s="27">
        <v>84.342799999999997</v>
      </c>
      <c r="P33" s="27">
        <v>435.67989999999998</v>
      </c>
      <c r="Q33" s="27">
        <v>377.76830000000001</v>
      </c>
      <c r="R33" s="27">
        <v>18.405899999999999</v>
      </c>
      <c r="S33" s="27">
        <v>10.1693</v>
      </c>
      <c r="T33" s="27">
        <v>90.105000000000004</v>
      </c>
      <c r="U33" s="26">
        <f t="shared" si="0"/>
        <v>496.44850000000002</v>
      </c>
      <c r="V33" s="14" t="s">
        <v>0</v>
      </c>
      <c r="W33" s="14" t="s">
        <v>72</v>
      </c>
      <c r="X33" s="14" t="s">
        <v>72</v>
      </c>
      <c r="Y33" s="12" t="s">
        <v>143</v>
      </c>
      <c r="Z33" s="12" t="s">
        <v>142</v>
      </c>
      <c r="AA33" s="12" t="s">
        <v>119</v>
      </c>
    </row>
    <row r="34" spans="1:27" x14ac:dyDescent="0.2">
      <c r="A34" s="20" t="s">
        <v>83</v>
      </c>
      <c r="B34" s="20" t="s">
        <v>122</v>
      </c>
      <c r="C34" s="20" t="s">
        <v>252</v>
      </c>
      <c r="D34" s="21" t="s">
        <v>224</v>
      </c>
      <c r="E34" s="22" t="s">
        <v>260</v>
      </c>
      <c r="F34" s="12" t="s">
        <v>84</v>
      </c>
      <c r="G34" s="13" t="s">
        <v>84</v>
      </c>
      <c r="H34" s="14" t="s">
        <v>85</v>
      </c>
      <c r="I34" s="27">
        <v>3577.8633</v>
      </c>
      <c r="J34" s="27">
        <v>1308.9638</v>
      </c>
      <c r="K34" s="28" t="s">
        <v>251</v>
      </c>
      <c r="L34" s="28" t="s">
        <v>251</v>
      </c>
      <c r="M34" s="27">
        <v>25.761500000000002</v>
      </c>
      <c r="N34" s="28" t="s">
        <v>251</v>
      </c>
      <c r="O34" s="27">
        <v>542.90940000000001</v>
      </c>
      <c r="P34" s="27">
        <v>1877.6347000000001</v>
      </c>
      <c r="Q34" s="27">
        <v>1490.3788</v>
      </c>
      <c r="R34" s="27">
        <v>59.9711</v>
      </c>
      <c r="S34" s="27">
        <v>26.411300000000001</v>
      </c>
      <c r="T34" s="27">
        <v>123.4674</v>
      </c>
      <c r="U34" s="26">
        <f t="shared" si="0"/>
        <v>1700.2285999999999</v>
      </c>
      <c r="V34" s="14" t="s">
        <v>0</v>
      </c>
      <c r="W34" s="14" t="s">
        <v>72</v>
      </c>
      <c r="X34" s="14" t="s">
        <v>72</v>
      </c>
      <c r="Y34" s="12" t="s">
        <v>143</v>
      </c>
      <c r="Z34" s="12" t="s">
        <v>142</v>
      </c>
      <c r="AA34" s="12" t="s">
        <v>119</v>
      </c>
    </row>
    <row r="35" spans="1:27" x14ac:dyDescent="0.2">
      <c r="A35" s="20" t="s">
        <v>121</v>
      </c>
      <c r="B35" s="20" t="s">
        <v>122</v>
      </c>
      <c r="C35" s="20" t="s">
        <v>252</v>
      </c>
      <c r="D35" s="21" t="s">
        <v>224</v>
      </c>
      <c r="E35" s="22" t="s">
        <v>260</v>
      </c>
      <c r="F35" s="12" t="s">
        <v>152</v>
      </c>
      <c r="G35" s="13" t="s">
        <v>152</v>
      </c>
      <c r="H35" s="14" t="s">
        <v>153</v>
      </c>
      <c r="I35" s="27">
        <v>261.04570000000001</v>
      </c>
      <c r="J35" s="27">
        <v>108.7482</v>
      </c>
      <c r="K35" s="28" t="s">
        <v>251</v>
      </c>
      <c r="L35" s="28" t="s">
        <v>251</v>
      </c>
      <c r="M35" s="27">
        <v>5.2735000000000003</v>
      </c>
      <c r="N35" s="28" t="s">
        <v>251</v>
      </c>
      <c r="O35" s="27">
        <v>66.489999999999995</v>
      </c>
      <c r="P35" s="27">
        <v>180.51169999999999</v>
      </c>
      <c r="Q35" s="27">
        <v>45.936199999999999</v>
      </c>
      <c r="R35" s="27">
        <v>5.6185</v>
      </c>
      <c r="S35" s="27">
        <v>4.8971</v>
      </c>
      <c r="T35" s="27">
        <v>24.0822</v>
      </c>
      <c r="U35" s="26">
        <f t="shared" si="0"/>
        <v>80.533999999999992</v>
      </c>
      <c r="V35" s="14" t="s">
        <v>0</v>
      </c>
      <c r="W35" s="14" t="s">
        <v>72</v>
      </c>
      <c r="X35" s="14" t="s">
        <v>72</v>
      </c>
      <c r="Y35" s="12" t="s">
        <v>143</v>
      </c>
      <c r="Z35" s="12" t="s">
        <v>142</v>
      </c>
      <c r="AA35" s="12" t="s">
        <v>119</v>
      </c>
    </row>
    <row r="36" spans="1:27" x14ac:dyDescent="0.2">
      <c r="A36" s="20" t="s">
        <v>125</v>
      </c>
      <c r="B36" s="20" t="s">
        <v>122</v>
      </c>
      <c r="C36" s="20" t="s">
        <v>252</v>
      </c>
      <c r="D36" s="21" t="s">
        <v>224</v>
      </c>
      <c r="E36" s="22" t="s">
        <v>260</v>
      </c>
      <c r="F36" s="12" t="s">
        <v>86</v>
      </c>
      <c r="G36" s="13" t="s">
        <v>86</v>
      </c>
      <c r="H36" s="14" t="s">
        <v>87</v>
      </c>
      <c r="I36" s="27">
        <v>3651.0715</v>
      </c>
      <c r="J36" s="27">
        <v>1824.4683</v>
      </c>
      <c r="K36" s="28" t="s">
        <v>251</v>
      </c>
      <c r="L36" s="28" t="s">
        <v>251</v>
      </c>
      <c r="M36" s="27">
        <v>75.162400000000005</v>
      </c>
      <c r="N36" s="27">
        <v>0.67259999999999998</v>
      </c>
      <c r="O36" s="27">
        <v>327.57040000000001</v>
      </c>
      <c r="P36" s="27">
        <v>2227.8737000000001</v>
      </c>
      <c r="Q36" s="27">
        <v>1148.5862</v>
      </c>
      <c r="R36" s="27">
        <v>30.552199999999999</v>
      </c>
      <c r="S36" s="27">
        <v>45.339199999999998</v>
      </c>
      <c r="T36" s="27">
        <v>198.72020000000001</v>
      </c>
      <c r="U36" s="26">
        <f t="shared" si="0"/>
        <v>1423.1977999999999</v>
      </c>
      <c r="V36" s="14" t="s">
        <v>0</v>
      </c>
      <c r="W36" s="14" t="s">
        <v>72</v>
      </c>
      <c r="X36" s="14" t="s">
        <v>72</v>
      </c>
      <c r="Y36" s="12" t="s">
        <v>143</v>
      </c>
      <c r="Z36" s="12" t="s">
        <v>142</v>
      </c>
      <c r="AA36" s="12" t="s">
        <v>119</v>
      </c>
    </row>
    <row r="37" spans="1:27" x14ac:dyDescent="0.2">
      <c r="A37" s="20" t="s">
        <v>125</v>
      </c>
      <c r="B37" s="20" t="s">
        <v>122</v>
      </c>
      <c r="C37" s="20" t="s">
        <v>252</v>
      </c>
      <c r="D37" s="21" t="s">
        <v>224</v>
      </c>
      <c r="E37" s="22" t="s">
        <v>260</v>
      </c>
      <c r="F37" s="12" t="s">
        <v>147</v>
      </c>
      <c r="G37" s="13" t="s">
        <v>147</v>
      </c>
      <c r="H37" s="14" t="s">
        <v>148</v>
      </c>
      <c r="I37" s="27">
        <v>577.24099999999999</v>
      </c>
      <c r="J37" s="27">
        <v>267.76069999999999</v>
      </c>
      <c r="K37" s="28" t="s">
        <v>251</v>
      </c>
      <c r="L37" s="28" t="s">
        <v>251</v>
      </c>
      <c r="M37" s="27">
        <v>8.2247000000000003</v>
      </c>
      <c r="N37" s="28" t="s">
        <v>251</v>
      </c>
      <c r="O37" s="27">
        <v>45.789200000000001</v>
      </c>
      <c r="P37" s="27">
        <v>321.77460000000002</v>
      </c>
      <c r="Q37" s="27">
        <v>228.1379</v>
      </c>
      <c r="R37" s="27">
        <v>4.3056000000000001</v>
      </c>
      <c r="S37" s="27">
        <v>4.2521000000000004</v>
      </c>
      <c r="T37" s="27">
        <v>18.770800000000001</v>
      </c>
      <c r="U37" s="26">
        <f t="shared" si="0"/>
        <v>255.46640000000002</v>
      </c>
      <c r="V37" s="14" t="s">
        <v>0</v>
      </c>
      <c r="W37" s="14" t="s">
        <v>72</v>
      </c>
      <c r="X37" s="14" t="s">
        <v>72</v>
      </c>
      <c r="Y37" s="12" t="s">
        <v>143</v>
      </c>
      <c r="Z37" s="12" t="s">
        <v>142</v>
      </c>
      <c r="AA37" s="12" t="s">
        <v>119</v>
      </c>
    </row>
    <row r="38" spans="1:27" x14ac:dyDescent="0.2">
      <c r="A38" s="20" t="s">
        <v>121</v>
      </c>
      <c r="B38" s="20" t="s">
        <v>122</v>
      </c>
      <c r="C38" s="20" t="s">
        <v>252</v>
      </c>
      <c r="D38" s="21" t="s">
        <v>224</v>
      </c>
      <c r="E38" s="22" t="s">
        <v>260</v>
      </c>
      <c r="F38" s="12" t="s">
        <v>184</v>
      </c>
      <c r="G38" s="13" t="s">
        <v>184</v>
      </c>
      <c r="H38" s="14" t="s">
        <v>185</v>
      </c>
      <c r="I38" s="27">
        <v>3198.0913</v>
      </c>
      <c r="J38" s="27">
        <v>1491.124</v>
      </c>
      <c r="K38" s="28" t="s">
        <v>251</v>
      </c>
      <c r="L38" s="28" t="s">
        <v>251</v>
      </c>
      <c r="M38" s="27">
        <v>51.625300000000003</v>
      </c>
      <c r="N38" s="27">
        <v>0.2984</v>
      </c>
      <c r="O38" s="27">
        <v>528.01660000000004</v>
      </c>
      <c r="P38" s="27">
        <v>2071.0643</v>
      </c>
      <c r="Q38" s="27">
        <v>782.22349999999994</v>
      </c>
      <c r="R38" s="27">
        <v>114.4486</v>
      </c>
      <c r="S38" s="27">
        <v>37.641599999999997</v>
      </c>
      <c r="T38" s="27">
        <v>192.7133</v>
      </c>
      <c r="U38" s="26">
        <f t="shared" si="0"/>
        <v>1127.027</v>
      </c>
      <c r="V38" s="14" t="s">
        <v>0</v>
      </c>
      <c r="W38" s="14" t="s">
        <v>72</v>
      </c>
      <c r="X38" s="14" t="s">
        <v>72</v>
      </c>
      <c r="Y38" s="12" t="s">
        <v>143</v>
      </c>
      <c r="Z38" s="12" t="s">
        <v>142</v>
      </c>
      <c r="AA38" s="12" t="s">
        <v>119</v>
      </c>
    </row>
    <row r="39" spans="1:27" x14ac:dyDescent="0.2">
      <c r="A39" s="20" t="s">
        <v>121</v>
      </c>
      <c r="B39" s="20" t="s">
        <v>122</v>
      </c>
      <c r="C39" s="20" t="s">
        <v>252</v>
      </c>
      <c r="D39" s="21" t="s">
        <v>224</v>
      </c>
      <c r="E39" s="22" t="s">
        <v>260</v>
      </c>
      <c r="F39" s="12" t="s">
        <v>186</v>
      </c>
      <c r="G39" s="13" t="s">
        <v>186</v>
      </c>
      <c r="H39" s="14" t="s">
        <v>187</v>
      </c>
      <c r="I39" s="27">
        <v>923.78909999999996</v>
      </c>
      <c r="J39" s="27">
        <v>440.98410000000001</v>
      </c>
      <c r="K39" s="28" t="s">
        <v>251</v>
      </c>
      <c r="L39" s="28" t="s">
        <v>251</v>
      </c>
      <c r="M39" s="27">
        <v>11.520899999999999</v>
      </c>
      <c r="N39" s="28" t="s">
        <v>251</v>
      </c>
      <c r="O39" s="27">
        <v>159.02019999999999</v>
      </c>
      <c r="P39" s="27">
        <v>611.52520000000004</v>
      </c>
      <c r="Q39" s="27">
        <v>240.46680000000001</v>
      </c>
      <c r="R39" s="27">
        <v>11.388999999999999</v>
      </c>
      <c r="S39" s="27">
        <v>8.7196999999999996</v>
      </c>
      <c r="T39" s="27">
        <v>51.688400000000001</v>
      </c>
      <c r="U39" s="26">
        <f t="shared" si="0"/>
        <v>312.26390000000004</v>
      </c>
      <c r="V39" s="14" t="s">
        <v>0</v>
      </c>
      <c r="W39" s="14" t="s">
        <v>72</v>
      </c>
      <c r="X39" s="14" t="s">
        <v>72</v>
      </c>
      <c r="Y39" s="12" t="s">
        <v>143</v>
      </c>
      <c r="Z39" s="12" t="s">
        <v>142</v>
      </c>
      <c r="AA39" s="12" t="s">
        <v>119</v>
      </c>
    </row>
    <row r="40" spans="1:27" x14ac:dyDescent="0.2">
      <c r="A40" s="20" t="s">
        <v>121</v>
      </c>
      <c r="B40" s="20" t="s">
        <v>122</v>
      </c>
      <c r="C40" s="20" t="s">
        <v>252</v>
      </c>
      <c r="D40" s="21" t="s">
        <v>224</v>
      </c>
      <c r="E40" s="22" t="s">
        <v>260</v>
      </c>
      <c r="F40" s="12" t="s">
        <v>188</v>
      </c>
      <c r="G40" s="13" t="s">
        <v>188</v>
      </c>
      <c r="H40" s="14" t="s">
        <v>189</v>
      </c>
      <c r="I40" s="27">
        <v>1362.9102</v>
      </c>
      <c r="J40" s="27">
        <v>850.79229999999995</v>
      </c>
      <c r="K40" s="28" t="s">
        <v>251</v>
      </c>
      <c r="L40" s="28" t="s">
        <v>251</v>
      </c>
      <c r="M40" s="27">
        <v>16.746300000000002</v>
      </c>
      <c r="N40" s="27">
        <v>0.77110000000000001</v>
      </c>
      <c r="O40" s="27">
        <v>171.78970000000001</v>
      </c>
      <c r="P40" s="27">
        <v>1040.0994000000001</v>
      </c>
      <c r="Q40" s="27">
        <v>196.8484</v>
      </c>
      <c r="R40" s="27">
        <v>19.9544</v>
      </c>
      <c r="S40" s="27">
        <v>18.3459</v>
      </c>
      <c r="T40" s="27">
        <v>87.662099999999995</v>
      </c>
      <c r="U40" s="26">
        <f t="shared" si="0"/>
        <v>322.81079999999997</v>
      </c>
      <c r="V40" s="14" t="s">
        <v>0</v>
      </c>
      <c r="W40" s="14" t="s">
        <v>72</v>
      </c>
      <c r="X40" s="14" t="s">
        <v>72</v>
      </c>
      <c r="Y40" s="12" t="s">
        <v>143</v>
      </c>
      <c r="Z40" s="12" t="s">
        <v>142</v>
      </c>
      <c r="AA40" s="12" t="s">
        <v>119</v>
      </c>
    </row>
    <row r="41" spans="1:27" x14ac:dyDescent="0.2">
      <c r="A41" s="20" t="s">
        <v>121</v>
      </c>
      <c r="B41" s="20" t="s">
        <v>122</v>
      </c>
      <c r="C41" s="20" t="s">
        <v>252</v>
      </c>
      <c r="D41" s="21" t="s">
        <v>224</v>
      </c>
      <c r="E41" s="22" t="s">
        <v>260</v>
      </c>
      <c r="F41" s="12" t="s">
        <v>163</v>
      </c>
      <c r="G41" s="13" t="s">
        <v>163</v>
      </c>
      <c r="H41" s="14" t="s">
        <v>164</v>
      </c>
      <c r="I41" s="27">
        <v>519.55250000000001</v>
      </c>
      <c r="J41" s="27">
        <v>334.8501</v>
      </c>
      <c r="K41" s="28" t="s">
        <v>251</v>
      </c>
      <c r="L41" s="28" t="s">
        <v>251</v>
      </c>
      <c r="M41" s="27">
        <v>4.1326000000000001</v>
      </c>
      <c r="N41" s="28" t="s">
        <v>251</v>
      </c>
      <c r="O41" s="27">
        <v>49.578600000000002</v>
      </c>
      <c r="P41" s="27">
        <v>388.56130000000002</v>
      </c>
      <c r="Q41" s="27">
        <v>94.089799999999997</v>
      </c>
      <c r="R41" s="27">
        <v>4.9698000000000002</v>
      </c>
      <c r="S41" s="27">
        <v>4.3361000000000001</v>
      </c>
      <c r="T41" s="27">
        <v>27.595500000000001</v>
      </c>
      <c r="U41" s="26">
        <f t="shared" si="0"/>
        <v>130.99119999999999</v>
      </c>
      <c r="V41" s="14" t="s">
        <v>0</v>
      </c>
      <c r="W41" s="14" t="s">
        <v>72</v>
      </c>
      <c r="X41" s="14" t="s">
        <v>72</v>
      </c>
      <c r="Y41" s="12" t="s">
        <v>143</v>
      </c>
      <c r="Z41" s="12" t="s">
        <v>142</v>
      </c>
      <c r="AA41" s="12" t="s">
        <v>119</v>
      </c>
    </row>
    <row r="42" spans="1:27" x14ac:dyDescent="0.2">
      <c r="A42" s="20" t="s">
        <v>121</v>
      </c>
      <c r="B42" s="20" t="s">
        <v>122</v>
      </c>
      <c r="C42" s="20" t="s">
        <v>252</v>
      </c>
      <c r="D42" s="21" t="s">
        <v>224</v>
      </c>
      <c r="E42" s="22" t="s">
        <v>260</v>
      </c>
      <c r="F42" s="12" t="s">
        <v>161</v>
      </c>
      <c r="G42" s="13" t="s">
        <v>161</v>
      </c>
      <c r="H42" s="14" t="s">
        <v>162</v>
      </c>
      <c r="I42" s="27">
        <v>283.00580000000002</v>
      </c>
      <c r="J42" s="27">
        <v>142.3357</v>
      </c>
      <c r="K42" s="28" t="s">
        <v>251</v>
      </c>
      <c r="L42" s="28" t="s">
        <v>251</v>
      </c>
      <c r="M42" s="27">
        <v>5.2558999999999996</v>
      </c>
      <c r="N42" s="28" t="s">
        <v>251</v>
      </c>
      <c r="O42" s="27">
        <v>24.2075</v>
      </c>
      <c r="P42" s="27">
        <v>171.79910000000001</v>
      </c>
      <c r="Q42" s="27">
        <v>91.179599999999994</v>
      </c>
      <c r="R42" s="27">
        <v>1.7184999999999999</v>
      </c>
      <c r="S42" s="27">
        <v>3.5707</v>
      </c>
      <c r="T42" s="27">
        <v>14.7379</v>
      </c>
      <c r="U42" s="26">
        <f t="shared" si="0"/>
        <v>111.2067</v>
      </c>
      <c r="V42" s="14" t="s">
        <v>0</v>
      </c>
      <c r="W42" s="14" t="s">
        <v>72</v>
      </c>
      <c r="X42" s="14" t="s">
        <v>72</v>
      </c>
      <c r="Y42" s="12" t="s">
        <v>143</v>
      </c>
      <c r="Z42" s="12" t="s">
        <v>142</v>
      </c>
      <c r="AA42" s="12" t="s">
        <v>119</v>
      </c>
    </row>
    <row r="43" spans="1:27" x14ac:dyDescent="0.2">
      <c r="A43" s="20" t="s">
        <v>125</v>
      </c>
      <c r="B43" s="20" t="s">
        <v>122</v>
      </c>
      <c r="C43" s="20" t="s">
        <v>252</v>
      </c>
      <c r="D43" s="21" t="s">
        <v>224</v>
      </c>
      <c r="E43" s="22" t="s">
        <v>260</v>
      </c>
      <c r="F43" s="12" t="s">
        <v>191</v>
      </c>
      <c r="G43" s="13" t="s">
        <v>191</v>
      </c>
      <c r="H43" s="14" t="s">
        <v>192</v>
      </c>
      <c r="I43" s="27">
        <v>3153.8503000000001</v>
      </c>
      <c r="J43" s="27">
        <v>1210.5472</v>
      </c>
      <c r="K43" s="28" t="s">
        <v>251</v>
      </c>
      <c r="L43" s="28" t="s">
        <v>251</v>
      </c>
      <c r="M43" s="27">
        <v>50.5291</v>
      </c>
      <c r="N43" s="27">
        <v>5.5049000000000001</v>
      </c>
      <c r="O43" s="27">
        <v>379.17750000000001</v>
      </c>
      <c r="P43" s="27">
        <v>1645.7587000000001</v>
      </c>
      <c r="Q43" s="27">
        <v>1109.1878999999999</v>
      </c>
      <c r="R43" s="27">
        <v>102.095</v>
      </c>
      <c r="S43" s="27">
        <v>58.600700000000003</v>
      </c>
      <c r="T43" s="27">
        <v>238.208</v>
      </c>
      <c r="U43" s="26">
        <f t="shared" si="0"/>
        <v>1508.0916</v>
      </c>
      <c r="V43" s="14" t="s">
        <v>0</v>
      </c>
      <c r="W43" s="14" t="s">
        <v>72</v>
      </c>
      <c r="X43" s="14" t="s">
        <v>72</v>
      </c>
      <c r="Y43" s="12" t="s">
        <v>143</v>
      </c>
      <c r="Z43" s="12" t="s">
        <v>142</v>
      </c>
      <c r="AA43" s="12" t="s">
        <v>119</v>
      </c>
    </row>
    <row r="44" spans="1:27" x14ac:dyDescent="0.2">
      <c r="A44" s="20" t="s">
        <v>121</v>
      </c>
      <c r="B44" s="20" t="s">
        <v>122</v>
      </c>
      <c r="C44" s="20" t="s">
        <v>252</v>
      </c>
      <c r="D44" s="21" t="s">
        <v>224</v>
      </c>
      <c r="E44" s="22" t="s">
        <v>260</v>
      </c>
      <c r="F44" s="12" t="s">
        <v>193</v>
      </c>
      <c r="G44" s="13" t="s">
        <v>193</v>
      </c>
      <c r="H44" s="14" t="s">
        <v>194</v>
      </c>
      <c r="I44" s="27">
        <v>1292.4505999999999</v>
      </c>
      <c r="J44" s="27">
        <v>620.18550000000005</v>
      </c>
      <c r="K44" s="28" t="s">
        <v>251</v>
      </c>
      <c r="L44" s="28" t="s">
        <v>251</v>
      </c>
      <c r="M44" s="27">
        <v>26.396100000000001</v>
      </c>
      <c r="N44" s="28" t="s">
        <v>251</v>
      </c>
      <c r="O44" s="27">
        <v>97.5535</v>
      </c>
      <c r="P44" s="27">
        <v>744.13509999999997</v>
      </c>
      <c r="Q44" s="27">
        <v>458.50709999999998</v>
      </c>
      <c r="R44" s="27">
        <v>6.5965999999999996</v>
      </c>
      <c r="S44" s="27">
        <v>16.2272</v>
      </c>
      <c r="T44" s="27">
        <v>66.9846</v>
      </c>
      <c r="U44" s="26">
        <f t="shared" si="0"/>
        <v>548.31549999999993</v>
      </c>
      <c r="V44" s="14" t="s">
        <v>0</v>
      </c>
      <c r="W44" s="14" t="s">
        <v>72</v>
      </c>
      <c r="X44" s="14" t="s">
        <v>72</v>
      </c>
      <c r="Y44" s="12" t="s">
        <v>143</v>
      </c>
      <c r="Z44" s="12" t="s">
        <v>142</v>
      </c>
      <c r="AA44" s="12" t="s">
        <v>119</v>
      </c>
    </row>
    <row r="45" spans="1:27" x14ac:dyDescent="0.2">
      <c r="A45" s="20" t="s">
        <v>125</v>
      </c>
      <c r="B45" s="20" t="s">
        <v>122</v>
      </c>
      <c r="C45" s="20" t="s">
        <v>252</v>
      </c>
      <c r="D45" s="21" t="s">
        <v>224</v>
      </c>
      <c r="E45" s="22" t="s">
        <v>260</v>
      </c>
      <c r="F45" s="12" t="s">
        <v>195</v>
      </c>
      <c r="G45" s="13" t="s">
        <v>195</v>
      </c>
      <c r="H45" s="14" t="s">
        <v>196</v>
      </c>
      <c r="I45" s="27">
        <v>1040.3746000000001</v>
      </c>
      <c r="J45" s="27">
        <v>520.61860000000001</v>
      </c>
      <c r="K45" s="28" t="s">
        <v>251</v>
      </c>
      <c r="L45" s="28" t="s">
        <v>251</v>
      </c>
      <c r="M45" s="27">
        <v>11.4396</v>
      </c>
      <c r="N45" s="27">
        <v>0.31190000000000001</v>
      </c>
      <c r="O45" s="27">
        <v>145.15539999999999</v>
      </c>
      <c r="P45" s="27">
        <v>677.52549999999997</v>
      </c>
      <c r="Q45" s="27">
        <v>315.85840000000002</v>
      </c>
      <c r="R45" s="27">
        <v>2.5804</v>
      </c>
      <c r="S45" s="27">
        <v>10.135400000000001</v>
      </c>
      <c r="T45" s="27">
        <v>34.274900000000002</v>
      </c>
      <c r="U45" s="26">
        <f t="shared" si="0"/>
        <v>362.84910000000002</v>
      </c>
      <c r="V45" s="14" t="s">
        <v>0</v>
      </c>
      <c r="W45" s="14" t="s">
        <v>72</v>
      </c>
      <c r="X45" s="14" t="s">
        <v>72</v>
      </c>
      <c r="Y45" s="12" t="s">
        <v>143</v>
      </c>
      <c r="Z45" s="12" t="s">
        <v>142</v>
      </c>
      <c r="AA45" s="12" t="s">
        <v>119</v>
      </c>
    </row>
    <row r="46" spans="1:27" x14ac:dyDescent="0.2">
      <c r="A46" s="20" t="s">
        <v>121</v>
      </c>
      <c r="B46" s="20" t="s">
        <v>122</v>
      </c>
      <c r="C46" s="20" t="s">
        <v>252</v>
      </c>
      <c r="D46" s="21" t="s">
        <v>224</v>
      </c>
      <c r="E46" s="22" t="s">
        <v>260</v>
      </c>
      <c r="F46" s="12" t="s">
        <v>197</v>
      </c>
      <c r="G46" s="13" t="s">
        <v>197</v>
      </c>
      <c r="H46" s="14" t="s">
        <v>64</v>
      </c>
      <c r="I46" s="27">
        <v>1108.7788</v>
      </c>
      <c r="J46" s="27">
        <v>688.23130000000003</v>
      </c>
      <c r="K46" s="28" t="s">
        <v>251</v>
      </c>
      <c r="L46" s="28" t="s">
        <v>251</v>
      </c>
      <c r="M46" s="27">
        <v>16.8443</v>
      </c>
      <c r="N46" s="27">
        <v>0.37440000000000001</v>
      </c>
      <c r="O46" s="27">
        <v>125.07040000000001</v>
      </c>
      <c r="P46" s="27">
        <v>830.5204</v>
      </c>
      <c r="Q46" s="27">
        <v>206.08879999999999</v>
      </c>
      <c r="R46" s="27">
        <v>7.4968000000000004</v>
      </c>
      <c r="S46" s="27">
        <v>11.7287</v>
      </c>
      <c r="T46" s="27">
        <v>52.944099999999999</v>
      </c>
      <c r="U46" s="26">
        <f t="shared" si="0"/>
        <v>278.25839999999999</v>
      </c>
      <c r="V46" s="14" t="s">
        <v>0</v>
      </c>
      <c r="W46" s="14" t="s">
        <v>72</v>
      </c>
      <c r="X46" s="14" t="s">
        <v>72</v>
      </c>
      <c r="Y46" s="12" t="s">
        <v>143</v>
      </c>
      <c r="Z46" s="12" t="s">
        <v>142</v>
      </c>
      <c r="AA46" s="12" t="s">
        <v>119</v>
      </c>
    </row>
    <row r="47" spans="1:27" x14ac:dyDescent="0.2">
      <c r="A47" s="20" t="s">
        <v>121</v>
      </c>
      <c r="B47" s="20" t="s">
        <v>122</v>
      </c>
      <c r="C47" s="20" t="s">
        <v>252</v>
      </c>
      <c r="D47" s="21" t="s">
        <v>224</v>
      </c>
      <c r="E47" s="22" t="s">
        <v>260</v>
      </c>
      <c r="F47" s="12" t="s">
        <v>198</v>
      </c>
      <c r="G47" s="13" t="s">
        <v>198</v>
      </c>
      <c r="H47" s="14" t="s">
        <v>199</v>
      </c>
      <c r="I47" s="27">
        <v>349.98469999999998</v>
      </c>
      <c r="J47" s="27">
        <v>170.3862</v>
      </c>
      <c r="K47" s="28" t="s">
        <v>251</v>
      </c>
      <c r="L47" s="28" t="s">
        <v>251</v>
      </c>
      <c r="M47" s="27">
        <v>5.5876999999999999</v>
      </c>
      <c r="N47" s="28" t="s">
        <v>251</v>
      </c>
      <c r="O47" s="27">
        <v>60.380299999999998</v>
      </c>
      <c r="P47" s="27">
        <v>236.35419999999999</v>
      </c>
      <c r="Q47" s="27">
        <v>69.329400000000007</v>
      </c>
      <c r="R47" s="27">
        <v>2.6621999999999999</v>
      </c>
      <c r="S47" s="27">
        <v>6.6871</v>
      </c>
      <c r="T47" s="27">
        <v>34.951799999999999</v>
      </c>
      <c r="U47" s="26">
        <f t="shared" si="0"/>
        <v>113.63050000000001</v>
      </c>
      <c r="V47" s="14" t="s">
        <v>0</v>
      </c>
      <c r="W47" s="14" t="s">
        <v>72</v>
      </c>
      <c r="X47" s="14" t="s">
        <v>72</v>
      </c>
      <c r="Y47" s="12" t="s">
        <v>143</v>
      </c>
      <c r="Z47" s="12" t="s">
        <v>142</v>
      </c>
      <c r="AA47" s="12" t="s">
        <v>119</v>
      </c>
    </row>
    <row r="48" spans="1:27" x14ac:dyDescent="0.2">
      <c r="A48" s="20" t="s">
        <v>125</v>
      </c>
      <c r="B48" s="20" t="s">
        <v>122</v>
      </c>
      <c r="C48" s="20" t="s">
        <v>252</v>
      </c>
      <c r="D48" s="21" t="s">
        <v>224</v>
      </c>
      <c r="E48" s="22" t="s">
        <v>260</v>
      </c>
      <c r="F48" s="12" t="s">
        <v>157</v>
      </c>
      <c r="G48" s="13" t="s">
        <v>157</v>
      </c>
      <c r="H48" s="14" t="s">
        <v>158</v>
      </c>
      <c r="I48" s="27">
        <v>705.27930000000003</v>
      </c>
      <c r="J48" s="27">
        <v>279.67790000000002</v>
      </c>
      <c r="K48" s="28" t="s">
        <v>251</v>
      </c>
      <c r="L48" s="28" t="s">
        <v>251</v>
      </c>
      <c r="M48" s="27">
        <v>7.5967000000000002</v>
      </c>
      <c r="N48" s="28" t="s">
        <v>251</v>
      </c>
      <c r="O48" s="27">
        <v>146.71039999999999</v>
      </c>
      <c r="P48" s="27">
        <v>433.98500000000001</v>
      </c>
      <c r="Q48" s="27">
        <v>222.46279999999999</v>
      </c>
      <c r="R48" s="27">
        <v>12.746</v>
      </c>
      <c r="S48" s="27">
        <v>5.2329999999999997</v>
      </c>
      <c r="T48" s="27">
        <v>30.852499999999999</v>
      </c>
      <c r="U48" s="26">
        <f t="shared" si="0"/>
        <v>271.29430000000002</v>
      </c>
      <c r="V48" s="14" t="s">
        <v>0</v>
      </c>
      <c r="W48" s="14" t="s">
        <v>72</v>
      </c>
      <c r="X48" s="14" t="s">
        <v>72</v>
      </c>
      <c r="Y48" s="12" t="s">
        <v>143</v>
      </c>
      <c r="Z48" s="12" t="s">
        <v>142</v>
      </c>
      <c r="AA48" s="12" t="s">
        <v>119</v>
      </c>
    </row>
    <row r="49" spans="1:27" x14ac:dyDescent="0.2">
      <c r="A49" s="20" t="s">
        <v>125</v>
      </c>
      <c r="B49" s="20" t="s">
        <v>122</v>
      </c>
      <c r="C49" s="20" t="s">
        <v>252</v>
      </c>
      <c r="D49" s="21" t="s">
        <v>224</v>
      </c>
      <c r="E49" s="22" t="s">
        <v>260</v>
      </c>
      <c r="F49" s="12" t="s">
        <v>149</v>
      </c>
      <c r="G49" s="13" t="s">
        <v>149</v>
      </c>
      <c r="H49" s="14" t="s">
        <v>150</v>
      </c>
      <c r="I49" s="27">
        <v>1305.8494000000001</v>
      </c>
      <c r="J49" s="27">
        <v>621.69730000000004</v>
      </c>
      <c r="K49" s="28" t="s">
        <v>251</v>
      </c>
      <c r="L49" s="28" t="s">
        <v>251</v>
      </c>
      <c r="M49" s="27">
        <v>10.690200000000001</v>
      </c>
      <c r="N49" s="27">
        <v>1.1171</v>
      </c>
      <c r="O49" s="27">
        <v>205.71180000000001</v>
      </c>
      <c r="P49" s="27">
        <v>839.21640000000002</v>
      </c>
      <c r="Q49" s="27">
        <v>378.21260000000001</v>
      </c>
      <c r="R49" s="27">
        <v>17.661300000000001</v>
      </c>
      <c r="S49" s="27">
        <v>11.631</v>
      </c>
      <c r="T49" s="27">
        <v>59.128100000000003</v>
      </c>
      <c r="U49" s="26">
        <f t="shared" si="0"/>
        <v>466.63300000000004</v>
      </c>
      <c r="V49" s="14" t="s">
        <v>0</v>
      </c>
      <c r="W49" s="14" t="s">
        <v>72</v>
      </c>
      <c r="X49" s="14" t="s">
        <v>72</v>
      </c>
      <c r="Y49" s="12" t="s">
        <v>143</v>
      </c>
      <c r="Z49" s="12" t="s">
        <v>142</v>
      </c>
      <c r="AA49" s="12" t="s">
        <v>119</v>
      </c>
    </row>
    <row r="50" spans="1:27" x14ac:dyDescent="0.2">
      <c r="A50" s="20" t="s">
        <v>121</v>
      </c>
      <c r="B50" s="20" t="s">
        <v>122</v>
      </c>
      <c r="C50" s="20" t="s">
        <v>252</v>
      </c>
      <c r="D50" s="21" t="s">
        <v>224</v>
      </c>
      <c r="E50" s="22" t="s">
        <v>260</v>
      </c>
      <c r="F50" s="12" t="s">
        <v>165</v>
      </c>
      <c r="G50" s="13" t="s">
        <v>165</v>
      </c>
      <c r="H50" s="14" t="s">
        <v>166</v>
      </c>
      <c r="I50" s="27">
        <v>468.94639999999998</v>
      </c>
      <c r="J50" s="27">
        <v>262.23239999999998</v>
      </c>
      <c r="K50" s="28" t="s">
        <v>251</v>
      </c>
      <c r="L50" s="28" t="s">
        <v>251</v>
      </c>
      <c r="M50" s="27">
        <v>2.3706</v>
      </c>
      <c r="N50" s="28" t="s">
        <v>251</v>
      </c>
      <c r="O50" s="27">
        <v>56.271700000000003</v>
      </c>
      <c r="P50" s="27">
        <v>320.87470000000002</v>
      </c>
      <c r="Q50" s="27">
        <v>116.13079999999999</v>
      </c>
      <c r="R50" s="27">
        <v>9.9575999999999993</v>
      </c>
      <c r="S50" s="27">
        <v>3.3106</v>
      </c>
      <c r="T50" s="27">
        <v>18.672699999999999</v>
      </c>
      <c r="U50" s="26">
        <f t="shared" si="0"/>
        <v>148.07169999999999</v>
      </c>
      <c r="V50" s="14" t="s">
        <v>0</v>
      </c>
      <c r="W50" s="14" t="s">
        <v>72</v>
      </c>
      <c r="X50" s="14" t="s">
        <v>72</v>
      </c>
      <c r="Y50" s="12" t="s">
        <v>143</v>
      </c>
      <c r="Z50" s="12" t="s">
        <v>142</v>
      </c>
      <c r="AA50" s="12" t="s">
        <v>119</v>
      </c>
    </row>
    <row r="51" spans="1:27" x14ac:dyDescent="0.2">
      <c r="A51" s="20" t="s">
        <v>121</v>
      </c>
      <c r="B51" s="20" t="s">
        <v>122</v>
      </c>
      <c r="C51" s="20" t="s">
        <v>252</v>
      </c>
      <c r="D51" s="21" t="s">
        <v>224</v>
      </c>
      <c r="E51" s="22" t="s">
        <v>260</v>
      </c>
      <c r="F51" s="12" t="s">
        <v>138</v>
      </c>
      <c r="G51" s="13" t="s">
        <v>138</v>
      </c>
      <c r="H51" s="14" t="s">
        <v>139</v>
      </c>
      <c r="I51" s="27">
        <v>824.0566</v>
      </c>
      <c r="J51" s="27">
        <v>315.1388</v>
      </c>
      <c r="K51" s="28" t="s">
        <v>251</v>
      </c>
      <c r="L51" s="28" t="s">
        <v>251</v>
      </c>
      <c r="M51" s="27">
        <v>7.7198000000000002</v>
      </c>
      <c r="N51" s="28" t="s">
        <v>251</v>
      </c>
      <c r="O51" s="27">
        <v>137.28749999999999</v>
      </c>
      <c r="P51" s="27">
        <v>460.14609999999999</v>
      </c>
      <c r="Q51" s="27">
        <v>309.55489999999998</v>
      </c>
      <c r="R51" s="27">
        <v>9.9204000000000008</v>
      </c>
      <c r="S51" s="27">
        <v>4.8281000000000001</v>
      </c>
      <c r="T51" s="27">
        <v>39.607100000000003</v>
      </c>
      <c r="U51" s="26">
        <f t="shared" si="0"/>
        <v>363.91049999999996</v>
      </c>
      <c r="V51" s="14" t="s">
        <v>0</v>
      </c>
      <c r="W51" s="14" t="s">
        <v>72</v>
      </c>
      <c r="X51" s="14" t="s">
        <v>72</v>
      </c>
      <c r="Y51" s="12" t="s">
        <v>143</v>
      </c>
      <c r="Z51" s="12" t="s">
        <v>142</v>
      </c>
      <c r="AA51" s="12" t="s">
        <v>119</v>
      </c>
    </row>
    <row r="52" spans="1:27" x14ac:dyDescent="0.2">
      <c r="A52" s="20" t="s">
        <v>125</v>
      </c>
      <c r="B52" s="20" t="s">
        <v>122</v>
      </c>
      <c r="C52" s="20" t="s">
        <v>252</v>
      </c>
      <c r="D52" s="21" t="s">
        <v>224</v>
      </c>
      <c r="E52" s="22" t="s">
        <v>260</v>
      </c>
      <c r="F52" s="12" t="s">
        <v>204</v>
      </c>
      <c r="G52" s="13" t="s">
        <v>204</v>
      </c>
      <c r="H52" s="14" t="s">
        <v>205</v>
      </c>
      <c r="I52" s="27">
        <v>1969.5486000000001</v>
      </c>
      <c r="J52" s="27">
        <v>811.99339999999995</v>
      </c>
      <c r="K52" s="28" t="s">
        <v>251</v>
      </c>
      <c r="L52" s="28" t="s">
        <v>251</v>
      </c>
      <c r="M52" s="27">
        <v>30.9938</v>
      </c>
      <c r="N52" s="27">
        <v>2.3506999999999998</v>
      </c>
      <c r="O52" s="27">
        <v>257.94720000000001</v>
      </c>
      <c r="P52" s="27">
        <v>1103.2851000000001</v>
      </c>
      <c r="Q52" s="27">
        <v>737.60680000000002</v>
      </c>
      <c r="R52" s="27">
        <v>27.807300000000001</v>
      </c>
      <c r="S52" s="27">
        <v>16.467700000000001</v>
      </c>
      <c r="T52" s="27">
        <v>84.381699999999995</v>
      </c>
      <c r="U52" s="26">
        <f t="shared" si="0"/>
        <v>866.26350000000014</v>
      </c>
      <c r="V52" s="14" t="s">
        <v>0</v>
      </c>
      <c r="W52" s="14" t="s">
        <v>72</v>
      </c>
      <c r="X52" s="14" t="s">
        <v>72</v>
      </c>
      <c r="Y52" s="12" t="s">
        <v>143</v>
      </c>
      <c r="Z52" s="12" t="s">
        <v>142</v>
      </c>
      <c r="AA52" s="12" t="s">
        <v>119</v>
      </c>
    </row>
    <row r="53" spans="1:27" x14ac:dyDescent="0.2">
      <c r="A53" s="20" t="s">
        <v>121</v>
      </c>
      <c r="B53" s="20" t="s">
        <v>122</v>
      </c>
      <c r="C53" s="20" t="s">
        <v>252</v>
      </c>
      <c r="D53" s="21" t="s">
        <v>224</v>
      </c>
      <c r="E53" s="22" t="s">
        <v>260</v>
      </c>
      <c r="F53" s="12" t="s">
        <v>206</v>
      </c>
      <c r="G53" s="13" t="s">
        <v>206</v>
      </c>
      <c r="H53" s="14" t="s">
        <v>207</v>
      </c>
      <c r="I53" s="27">
        <v>901.05840000000001</v>
      </c>
      <c r="J53" s="27">
        <v>423.52539999999999</v>
      </c>
      <c r="K53" s="28" t="s">
        <v>251</v>
      </c>
      <c r="L53" s="28" t="s">
        <v>251</v>
      </c>
      <c r="M53" s="27">
        <v>8.9139999999999997</v>
      </c>
      <c r="N53" s="28" t="s">
        <v>251</v>
      </c>
      <c r="O53" s="27">
        <v>140.75839999999999</v>
      </c>
      <c r="P53" s="27">
        <v>573.19780000000003</v>
      </c>
      <c r="Q53" s="27">
        <v>252.7791</v>
      </c>
      <c r="R53" s="27">
        <v>11.9634</v>
      </c>
      <c r="S53" s="27">
        <v>9.4044000000000008</v>
      </c>
      <c r="T53" s="27">
        <v>53.713700000000003</v>
      </c>
      <c r="U53" s="26">
        <f t="shared" si="0"/>
        <v>327.86060000000003</v>
      </c>
      <c r="V53" s="14" t="s">
        <v>0</v>
      </c>
      <c r="W53" s="14" t="s">
        <v>72</v>
      </c>
      <c r="X53" s="14" t="s">
        <v>72</v>
      </c>
      <c r="Y53" s="12" t="s">
        <v>143</v>
      </c>
      <c r="Z53" s="12" t="s">
        <v>142</v>
      </c>
      <c r="AA53" s="12" t="s">
        <v>119</v>
      </c>
    </row>
    <row r="54" spans="1:27" x14ac:dyDescent="0.2">
      <c r="A54" s="20" t="s">
        <v>121</v>
      </c>
      <c r="B54" s="20" t="s">
        <v>122</v>
      </c>
      <c r="C54" s="20" t="s">
        <v>252</v>
      </c>
      <c r="D54" s="21" t="s">
        <v>224</v>
      </c>
      <c r="E54" s="22" t="s">
        <v>260</v>
      </c>
      <c r="F54" s="12" t="s">
        <v>208</v>
      </c>
      <c r="G54" s="13" t="s">
        <v>208</v>
      </c>
      <c r="H54" s="14" t="s">
        <v>209</v>
      </c>
      <c r="I54" s="27">
        <v>3518.8175999999999</v>
      </c>
      <c r="J54" s="27">
        <v>1771.1056000000001</v>
      </c>
      <c r="K54" s="28" t="s">
        <v>251</v>
      </c>
      <c r="L54" s="28" t="s">
        <v>251</v>
      </c>
      <c r="M54" s="27">
        <v>46.149299999999997</v>
      </c>
      <c r="N54" s="27">
        <v>1.1285000000000001</v>
      </c>
      <c r="O54" s="27">
        <v>432.38830000000002</v>
      </c>
      <c r="P54" s="27">
        <v>2250.7716999999998</v>
      </c>
      <c r="Q54" s="27">
        <v>987.03530000000001</v>
      </c>
      <c r="R54" s="27">
        <v>54.6143</v>
      </c>
      <c r="S54" s="27">
        <v>33.242699999999999</v>
      </c>
      <c r="T54" s="27">
        <v>193.15360000000001</v>
      </c>
      <c r="U54" s="26">
        <f t="shared" si="0"/>
        <v>1268.0459000000001</v>
      </c>
      <c r="V54" s="14" t="s">
        <v>0</v>
      </c>
      <c r="W54" s="14" t="s">
        <v>72</v>
      </c>
      <c r="X54" s="14" t="s">
        <v>72</v>
      </c>
      <c r="Y54" s="12" t="s">
        <v>143</v>
      </c>
      <c r="Z54" s="12" t="s">
        <v>142</v>
      </c>
      <c r="AA54" s="12" t="s">
        <v>119</v>
      </c>
    </row>
    <row r="55" spans="1:27" x14ac:dyDescent="0.2">
      <c r="A55" s="20" t="s">
        <v>121</v>
      </c>
      <c r="B55" s="20" t="s">
        <v>122</v>
      </c>
      <c r="C55" s="20" t="s">
        <v>252</v>
      </c>
      <c r="D55" s="21" t="s">
        <v>224</v>
      </c>
      <c r="E55" s="22" t="s">
        <v>260</v>
      </c>
      <c r="F55" s="12" t="s">
        <v>212</v>
      </c>
      <c r="G55" s="13" t="s">
        <v>212</v>
      </c>
      <c r="H55" s="14" t="s">
        <v>213</v>
      </c>
      <c r="I55" s="27">
        <v>998.72799999999995</v>
      </c>
      <c r="J55" s="27">
        <v>502.95769999999999</v>
      </c>
      <c r="K55" s="28" t="s">
        <v>251</v>
      </c>
      <c r="L55" s="28" t="s">
        <v>251</v>
      </c>
      <c r="M55" s="27">
        <v>10.913600000000001</v>
      </c>
      <c r="N55" s="28" t="s">
        <v>251</v>
      </c>
      <c r="O55" s="27">
        <v>160.40819999999999</v>
      </c>
      <c r="P55" s="27">
        <v>674.27949999999998</v>
      </c>
      <c r="Q55" s="27">
        <v>240.1199</v>
      </c>
      <c r="R55" s="27">
        <v>11.154299999999999</v>
      </c>
      <c r="S55" s="27">
        <v>8.5204000000000004</v>
      </c>
      <c r="T55" s="27">
        <v>64.653899999999993</v>
      </c>
      <c r="U55" s="26">
        <f t="shared" si="0"/>
        <v>324.44849999999997</v>
      </c>
      <c r="V55" s="14" t="s">
        <v>0</v>
      </c>
      <c r="W55" s="14" t="s">
        <v>72</v>
      </c>
      <c r="X55" s="14" t="s">
        <v>72</v>
      </c>
      <c r="Y55" s="12" t="s">
        <v>143</v>
      </c>
      <c r="Z55" s="12" t="s">
        <v>142</v>
      </c>
      <c r="AA55" s="12" t="s">
        <v>119</v>
      </c>
    </row>
    <row r="56" spans="1:27" x14ac:dyDescent="0.2">
      <c r="A56" s="20" t="s">
        <v>83</v>
      </c>
      <c r="B56" s="20" t="s">
        <v>122</v>
      </c>
      <c r="C56" s="20" t="s">
        <v>252</v>
      </c>
      <c r="D56" s="21" t="s">
        <v>224</v>
      </c>
      <c r="E56" s="22" t="s">
        <v>260</v>
      </c>
      <c r="F56" s="12" t="s">
        <v>216</v>
      </c>
      <c r="G56" s="13" t="s">
        <v>216</v>
      </c>
      <c r="H56" s="14" t="s">
        <v>217</v>
      </c>
      <c r="I56" s="27">
        <v>3083.6379999999999</v>
      </c>
      <c r="J56" s="27">
        <v>1654.1039000000001</v>
      </c>
      <c r="K56" s="28" t="s">
        <v>251</v>
      </c>
      <c r="L56" s="28" t="s">
        <v>251</v>
      </c>
      <c r="M56" s="27">
        <v>37.110599999999998</v>
      </c>
      <c r="N56" s="27">
        <v>3.7690000000000001</v>
      </c>
      <c r="O56" s="27">
        <v>467.58080000000001</v>
      </c>
      <c r="P56" s="27">
        <v>2162.5643</v>
      </c>
      <c r="Q56" s="27">
        <v>578.11900000000003</v>
      </c>
      <c r="R56" s="27">
        <v>90.419799999999995</v>
      </c>
      <c r="S56" s="27">
        <v>42.910200000000003</v>
      </c>
      <c r="T56" s="27">
        <v>209.62469999999999</v>
      </c>
      <c r="U56" s="26">
        <f t="shared" si="0"/>
        <v>921.07370000000003</v>
      </c>
      <c r="V56" s="14" t="s">
        <v>0</v>
      </c>
      <c r="W56" s="14" t="s">
        <v>72</v>
      </c>
      <c r="X56" s="14" t="s">
        <v>72</v>
      </c>
      <c r="Y56" s="12" t="s">
        <v>143</v>
      </c>
      <c r="Z56" s="12" t="s">
        <v>142</v>
      </c>
      <c r="AA56" s="12" t="s">
        <v>119</v>
      </c>
    </row>
    <row r="57" spans="1:27" x14ac:dyDescent="0.2">
      <c r="A57" s="20" t="s">
        <v>83</v>
      </c>
      <c r="B57" s="20" t="s">
        <v>122</v>
      </c>
      <c r="C57" s="20" t="s">
        <v>252</v>
      </c>
      <c r="D57" s="21" t="s">
        <v>224</v>
      </c>
      <c r="E57" s="22" t="s">
        <v>260</v>
      </c>
      <c r="F57" s="12" t="s">
        <v>171</v>
      </c>
      <c r="G57" s="13" t="s">
        <v>171</v>
      </c>
      <c r="H57" s="14" t="s">
        <v>172</v>
      </c>
      <c r="I57" s="27">
        <v>469.61279999999999</v>
      </c>
      <c r="J57" s="27">
        <v>200.52979999999999</v>
      </c>
      <c r="K57" s="28" t="s">
        <v>251</v>
      </c>
      <c r="L57" s="28" t="s">
        <v>251</v>
      </c>
      <c r="M57" s="27">
        <v>4.4512999999999998</v>
      </c>
      <c r="N57" s="28" t="s">
        <v>251</v>
      </c>
      <c r="O57" s="27">
        <v>97.298199999999994</v>
      </c>
      <c r="P57" s="27">
        <v>302.27929999999998</v>
      </c>
      <c r="Q57" s="27">
        <v>112.8959</v>
      </c>
      <c r="R57" s="27">
        <v>16.5641</v>
      </c>
      <c r="S57" s="27">
        <v>4.024</v>
      </c>
      <c r="T57" s="27">
        <v>33.849499999999999</v>
      </c>
      <c r="U57" s="26">
        <f t="shared" si="0"/>
        <v>167.33350000000002</v>
      </c>
      <c r="V57" s="14" t="s">
        <v>0</v>
      </c>
      <c r="W57" s="14" t="s">
        <v>72</v>
      </c>
      <c r="X57" s="14" t="s">
        <v>72</v>
      </c>
      <c r="Y57" s="12" t="s">
        <v>143</v>
      </c>
      <c r="Z57" s="12" t="s">
        <v>142</v>
      </c>
      <c r="AA57" s="12" t="s">
        <v>119</v>
      </c>
    </row>
    <row r="58" spans="1:27" x14ac:dyDescent="0.2">
      <c r="A58" s="20" t="s">
        <v>125</v>
      </c>
      <c r="B58" s="20" t="s">
        <v>122</v>
      </c>
      <c r="C58" s="20" t="s">
        <v>252</v>
      </c>
      <c r="D58" s="21" t="s">
        <v>224</v>
      </c>
      <c r="E58" s="22" t="s">
        <v>260</v>
      </c>
      <c r="F58" s="12" t="s">
        <v>136</v>
      </c>
      <c r="G58" s="13" t="s">
        <v>136</v>
      </c>
      <c r="H58" s="14" t="s">
        <v>137</v>
      </c>
      <c r="I58" s="27">
        <v>608.45370000000003</v>
      </c>
      <c r="J58" s="27">
        <v>340.27530000000002</v>
      </c>
      <c r="K58" s="28" t="s">
        <v>251</v>
      </c>
      <c r="L58" s="28" t="s">
        <v>251</v>
      </c>
      <c r="M58" s="27">
        <v>6.2106000000000003</v>
      </c>
      <c r="N58" s="28" t="s">
        <v>251</v>
      </c>
      <c r="O58" s="27">
        <v>69.568799999999996</v>
      </c>
      <c r="P58" s="27">
        <v>416.05470000000003</v>
      </c>
      <c r="Q58" s="27">
        <v>143.6412</v>
      </c>
      <c r="R58" s="27">
        <v>9.0963999999999992</v>
      </c>
      <c r="S58" s="27">
        <v>7.6086999999999998</v>
      </c>
      <c r="T58" s="27">
        <v>32.052700000000002</v>
      </c>
      <c r="U58" s="26">
        <f t="shared" si="0"/>
        <v>192.399</v>
      </c>
      <c r="V58" s="14" t="s">
        <v>0</v>
      </c>
      <c r="W58" s="14" t="s">
        <v>72</v>
      </c>
      <c r="X58" s="14" t="s">
        <v>72</v>
      </c>
      <c r="Y58" s="12" t="s">
        <v>143</v>
      </c>
      <c r="Z58" s="12" t="s">
        <v>142</v>
      </c>
      <c r="AA58" s="12" t="s">
        <v>119</v>
      </c>
    </row>
    <row r="59" spans="1:27" x14ac:dyDescent="0.2">
      <c r="A59" s="20" t="s">
        <v>121</v>
      </c>
      <c r="B59" s="20" t="s">
        <v>122</v>
      </c>
      <c r="C59" s="20" t="s">
        <v>252</v>
      </c>
      <c r="D59" s="21" t="s">
        <v>224</v>
      </c>
      <c r="E59" s="22" t="s">
        <v>260</v>
      </c>
      <c r="F59" s="12" t="s">
        <v>156</v>
      </c>
      <c r="G59" s="13" t="s">
        <v>156</v>
      </c>
      <c r="H59" s="14" t="s">
        <v>65</v>
      </c>
      <c r="I59" s="27">
        <v>430.50150000000002</v>
      </c>
      <c r="J59" s="27">
        <v>222.6369</v>
      </c>
      <c r="K59" s="28" t="s">
        <v>251</v>
      </c>
      <c r="L59" s="28" t="s">
        <v>251</v>
      </c>
      <c r="M59" s="27">
        <v>3.0609999999999999</v>
      </c>
      <c r="N59" s="28" t="s">
        <v>251</v>
      </c>
      <c r="O59" s="27">
        <v>64.6447</v>
      </c>
      <c r="P59" s="27">
        <v>290.3426</v>
      </c>
      <c r="Q59" s="27">
        <v>114.47190000000001</v>
      </c>
      <c r="R59" s="27">
        <v>0.77929999999999999</v>
      </c>
      <c r="S59" s="27">
        <v>3.1705000000000001</v>
      </c>
      <c r="T59" s="27">
        <v>21.737200000000001</v>
      </c>
      <c r="U59" s="26">
        <f t="shared" si="0"/>
        <v>140.15890000000002</v>
      </c>
      <c r="V59" s="14" t="s">
        <v>0</v>
      </c>
      <c r="W59" s="14" t="s">
        <v>72</v>
      </c>
      <c r="X59" s="14" t="s">
        <v>72</v>
      </c>
      <c r="Y59" s="12" t="s">
        <v>143</v>
      </c>
      <c r="Z59" s="12" t="s">
        <v>142</v>
      </c>
      <c r="AA59" s="12" t="s">
        <v>119</v>
      </c>
    </row>
    <row r="60" spans="1:27" x14ac:dyDescent="0.2">
      <c r="A60" s="20" t="s">
        <v>83</v>
      </c>
      <c r="B60" s="20" t="s">
        <v>122</v>
      </c>
      <c r="C60" s="20" t="s">
        <v>252</v>
      </c>
      <c r="D60" s="21" t="s">
        <v>224</v>
      </c>
      <c r="E60" s="22" t="s">
        <v>260</v>
      </c>
      <c r="F60" s="12" t="s">
        <v>173</v>
      </c>
      <c r="G60" s="13" t="s">
        <v>173</v>
      </c>
      <c r="H60" s="14" t="s">
        <v>174</v>
      </c>
      <c r="I60" s="27">
        <v>387.32560000000001</v>
      </c>
      <c r="J60" s="27">
        <v>160.797</v>
      </c>
      <c r="K60" s="28" t="s">
        <v>251</v>
      </c>
      <c r="L60" s="28" t="s">
        <v>251</v>
      </c>
      <c r="M60" s="27">
        <v>6.0461</v>
      </c>
      <c r="N60" s="28" t="s">
        <v>251</v>
      </c>
      <c r="O60" s="27">
        <v>47.733499999999999</v>
      </c>
      <c r="P60" s="27">
        <v>214.57660000000001</v>
      </c>
      <c r="Q60" s="27">
        <v>109.9081</v>
      </c>
      <c r="R60" s="27">
        <v>9.9357000000000006</v>
      </c>
      <c r="S60" s="27">
        <v>4.5286999999999997</v>
      </c>
      <c r="T60" s="27">
        <v>48.3765</v>
      </c>
      <c r="U60" s="26">
        <f t="shared" si="0"/>
        <v>172.749</v>
      </c>
      <c r="V60" s="14" t="s">
        <v>0</v>
      </c>
      <c r="W60" s="14" t="s">
        <v>72</v>
      </c>
      <c r="X60" s="14" t="s">
        <v>72</v>
      </c>
      <c r="Y60" s="12" t="s">
        <v>143</v>
      </c>
      <c r="Z60" s="12" t="s">
        <v>142</v>
      </c>
      <c r="AA60" s="12" t="s">
        <v>119</v>
      </c>
    </row>
    <row r="61" spans="1:27" x14ac:dyDescent="0.2">
      <c r="A61" s="20" t="s">
        <v>121</v>
      </c>
      <c r="B61" s="20" t="s">
        <v>122</v>
      </c>
      <c r="C61" s="20" t="s">
        <v>252</v>
      </c>
      <c r="D61" s="21" t="s">
        <v>224</v>
      </c>
      <c r="E61" s="22" t="s">
        <v>260</v>
      </c>
      <c r="F61" s="12" t="s">
        <v>66</v>
      </c>
      <c r="G61" s="13" t="s">
        <v>66</v>
      </c>
      <c r="H61" s="14" t="s">
        <v>67</v>
      </c>
      <c r="I61" s="27">
        <v>1276.4639</v>
      </c>
      <c r="J61" s="27">
        <v>466.43380000000002</v>
      </c>
      <c r="K61" s="28" t="s">
        <v>251</v>
      </c>
      <c r="L61" s="28" t="s">
        <v>251</v>
      </c>
      <c r="M61" s="27">
        <v>9.6798000000000002</v>
      </c>
      <c r="N61" s="28" t="s">
        <v>251</v>
      </c>
      <c r="O61" s="27">
        <v>167.59360000000001</v>
      </c>
      <c r="P61" s="27">
        <v>643.70719999999994</v>
      </c>
      <c r="Q61" s="27">
        <v>570.66949999999997</v>
      </c>
      <c r="R61" s="27">
        <v>11.172499999999999</v>
      </c>
      <c r="S61" s="27">
        <v>7.5053000000000001</v>
      </c>
      <c r="T61" s="27">
        <v>43.409399999999998</v>
      </c>
      <c r="U61" s="26">
        <f t="shared" si="0"/>
        <v>632.75670000000002</v>
      </c>
      <c r="V61" s="14" t="s">
        <v>0</v>
      </c>
      <c r="W61" s="14" t="s">
        <v>72</v>
      </c>
      <c r="X61" s="14" t="s">
        <v>72</v>
      </c>
      <c r="Y61" s="12" t="s">
        <v>143</v>
      </c>
      <c r="Z61" s="12" t="s">
        <v>142</v>
      </c>
      <c r="AA61" s="12" t="s">
        <v>119</v>
      </c>
    </row>
    <row r="62" spans="1:27" x14ac:dyDescent="0.2">
      <c r="A62" s="20" t="s">
        <v>125</v>
      </c>
      <c r="B62" s="20" t="s">
        <v>122</v>
      </c>
      <c r="C62" s="20" t="s">
        <v>252</v>
      </c>
      <c r="D62" s="21" t="s">
        <v>224</v>
      </c>
      <c r="E62" s="22" t="s">
        <v>260</v>
      </c>
      <c r="F62" s="12" t="s">
        <v>88</v>
      </c>
      <c r="G62" s="13" t="s">
        <v>88</v>
      </c>
      <c r="H62" s="14" t="s">
        <v>89</v>
      </c>
      <c r="I62" s="27">
        <v>2858.9801000000002</v>
      </c>
      <c r="J62" s="27">
        <v>808.08370000000002</v>
      </c>
      <c r="K62" s="28" t="s">
        <v>251</v>
      </c>
      <c r="L62" s="28" t="s">
        <v>251</v>
      </c>
      <c r="M62" s="27">
        <v>20.731000000000002</v>
      </c>
      <c r="N62" s="27">
        <v>0.48420000000000002</v>
      </c>
      <c r="O62" s="27">
        <v>301.6096</v>
      </c>
      <c r="P62" s="27">
        <v>1130.9085</v>
      </c>
      <c r="Q62" s="27">
        <v>1606.3894</v>
      </c>
      <c r="R62" s="27">
        <v>13.5007</v>
      </c>
      <c r="S62" s="27">
        <v>16.937799999999999</v>
      </c>
      <c r="T62" s="27">
        <v>91.243700000000004</v>
      </c>
      <c r="U62" s="26">
        <f t="shared" si="0"/>
        <v>1728.0716</v>
      </c>
      <c r="V62" s="14" t="s">
        <v>0</v>
      </c>
      <c r="W62" s="14" t="s">
        <v>72</v>
      </c>
      <c r="X62" s="14" t="s">
        <v>72</v>
      </c>
      <c r="Y62" s="12" t="s">
        <v>143</v>
      </c>
      <c r="Z62" s="12" t="s">
        <v>142</v>
      </c>
      <c r="AA62" s="12" t="s">
        <v>119</v>
      </c>
    </row>
    <row r="63" spans="1:27" x14ac:dyDescent="0.2">
      <c r="A63" s="20" t="s">
        <v>121</v>
      </c>
      <c r="B63" s="20" t="s">
        <v>122</v>
      </c>
      <c r="C63" s="20" t="s">
        <v>252</v>
      </c>
      <c r="D63" s="21" t="s">
        <v>224</v>
      </c>
      <c r="E63" s="22" t="s">
        <v>260</v>
      </c>
      <c r="F63" s="12" t="s">
        <v>68</v>
      </c>
      <c r="G63" s="13" t="s">
        <v>68</v>
      </c>
      <c r="H63" s="14" t="s">
        <v>69</v>
      </c>
      <c r="I63" s="27">
        <v>702.32119999999998</v>
      </c>
      <c r="J63" s="27">
        <v>315.4083</v>
      </c>
      <c r="K63" s="28" t="s">
        <v>251</v>
      </c>
      <c r="L63" s="28" t="s">
        <v>251</v>
      </c>
      <c r="M63" s="27">
        <v>4.9391999999999996</v>
      </c>
      <c r="N63" s="28" t="s">
        <v>251</v>
      </c>
      <c r="O63" s="27">
        <v>120.24639999999999</v>
      </c>
      <c r="P63" s="27">
        <v>440.59390000000002</v>
      </c>
      <c r="Q63" s="27">
        <v>200.11770000000001</v>
      </c>
      <c r="R63" s="27">
        <v>20.328299999999999</v>
      </c>
      <c r="S63" s="27">
        <v>5.468</v>
      </c>
      <c r="T63" s="27">
        <v>35.813299999999998</v>
      </c>
      <c r="U63" s="26">
        <f t="shared" si="0"/>
        <v>261.72730000000001</v>
      </c>
      <c r="V63" s="14" t="s">
        <v>0</v>
      </c>
      <c r="W63" s="14" t="s">
        <v>72</v>
      </c>
      <c r="X63" s="14" t="s">
        <v>72</v>
      </c>
      <c r="Y63" s="12" t="s">
        <v>143</v>
      </c>
      <c r="Z63" s="12" t="s">
        <v>142</v>
      </c>
      <c r="AA63" s="12" t="s">
        <v>119</v>
      </c>
    </row>
    <row r="64" spans="1:27" x14ac:dyDescent="0.2">
      <c r="A64" s="20" t="s">
        <v>125</v>
      </c>
      <c r="B64" s="20" t="s">
        <v>122</v>
      </c>
      <c r="C64" s="20" t="s">
        <v>252</v>
      </c>
      <c r="D64" s="21" t="s">
        <v>224</v>
      </c>
      <c r="E64" s="22" t="s">
        <v>260</v>
      </c>
      <c r="F64" s="12" t="s">
        <v>90</v>
      </c>
      <c r="G64" s="13" t="s">
        <v>90</v>
      </c>
      <c r="H64" s="14" t="s">
        <v>91</v>
      </c>
      <c r="I64" s="27">
        <v>394.71030000000002</v>
      </c>
      <c r="J64" s="27">
        <v>137.97329999999999</v>
      </c>
      <c r="K64" s="28" t="s">
        <v>251</v>
      </c>
      <c r="L64" s="28" t="s">
        <v>251</v>
      </c>
      <c r="M64" s="27">
        <v>9.6712000000000007</v>
      </c>
      <c r="N64" s="28" t="s">
        <v>251</v>
      </c>
      <c r="O64" s="27">
        <v>61.588099999999997</v>
      </c>
      <c r="P64" s="27">
        <v>209.23259999999999</v>
      </c>
      <c r="Q64" s="27">
        <v>144.95189999999999</v>
      </c>
      <c r="R64" s="27">
        <v>6.0377000000000001</v>
      </c>
      <c r="S64" s="27">
        <v>4.3552</v>
      </c>
      <c r="T64" s="27">
        <v>30.132899999999999</v>
      </c>
      <c r="U64" s="26">
        <f t="shared" si="0"/>
        <v>185.4777</v>
      </c>
      <c r="V64" s="14" t="s">
        <v>0</v>
      </c>
      <c r="W64" s="14" t="s">
        <v>72</v>
      </c>
      <c r="X64" s="14" t="s">
        <v>72</v>
      </c>
      <c r="Y64" s="12" t="s">
        <v>143</v>
      </c>
      <c r="Z64" s="12" t="s">
        <v>142</v>
      </c>
      <c r="AA64" s="12" t="s">
        <v>119</v>
      </c>
    </row>
    <row r="65" spans="1:27" x14ac:dyDescent="0.2">
      <c r="A65" s="20" t="s">
        <v>83</v>
      </c>
      <c r="B65" s="20" t="s">
        <v>122</v>
      </c>
      <c r="C65" s="20" t="s">
        <v>252</v>
      </c>
      <c r="D65" s="21" t="s">
        <v>224</v>
      </c>
      <c r="E65" s="22" t="s">
        <v>260</v>
      </c>
      <c r="F65" s="12" t="s">
        <v>94</v>
      </c>
      <c r="G65" s="13" t="s">
        <v>94</v>
      </c>
      <c r="H65" s="14" t="s">
        <v>95</v>
      </c>
      <c r="I65" s="27">
        <v>868.88679999999999</v>
      </c>
      <c r="J65" s="27">
        <v>303.59739999999999</v>
      </c>
      <c r="K65" s="28" t="s">
        <v>251</v>
      </c>
      <c r="L65" s="28" t="s">
        <v>251</v>
      </c>
      <c r="M65" s="27">
        <v>6.4877000000000002</v>
      </c>
      <c r="N65" s="28" t="s">
        <v>251</v>
      </c>
      <c r="O65" s="27">
        <v>96.267600000000002</v>
      </c>
      <c r="P65" s="27">
        <v>406.35270000000003</v>
      </c>
      <c r="Q65" s="27">
        <v>415.44510000000002</v>
      </c>
      <c r="R65" s="27">
        <v>11.6981</v>
      </c>
      <c r="S65" s="27">
        <v>5.4131</v>
      </c>
      <c r="T65" s="27">
        <v>29.977799999999998</v>
      </c>
      <c r="U65" s="26">
        <f t="shared" si="0"/>
        <v>462.53410000000002</v>
      </c>
      <c r="V65" s="14" t="s">
        <v>0</v>
      </c>
      <c r="W65" s="14" t="s">
        <v>72</v>
      </c>
      <c r="X65" s="14" t="s">
        <v>72</v>
      </c>
      <c r="Y65" s="12" t="s">
        <v>143</v>
      </c>
      <c r="Z65" s="12" t="s">
        <v>142</v>
      </c>
      <c r="AA65" s="12" t="s">
        <v>119</v>
      </c>
    </row>
    <row r="66" spans="1:27" x14ac:dyDescent="0.2">
      <c r="A66" s="20" t="s">
        <v>83</v>
      </c>
      <c r="B66" s="20" t="s">
        <v>122</v>
      </c>
      <c r="C66" s="20" t="s">
        <v>252</v>
      </c>
      <c r="D66" s="21" t="s">
        <v>224</v>
      </c>
      <c r="E66" s="22" t="s">
        <v>260</v>
      </c>
      <c r="F66" s="12" t="s">
        <v>100</v>
      </c>
      <c r="G66" s="13" t="s">
        <v>100</v>
      </c>
      <c r="H66" s="14" t="s">
        <v>101</v>
      </c>
      <c r="I66" s="27">
        <v>4439.6270999999997</v>
      </c>
      <c r="J66" s="27">
        <v>2158.0823</v>
      </c>
      <c r="K66" s="28" t="s">
        <v>251</v>
      </c>
      <c r="L66" s="28" t="s">
        <v>251</v>
      </c>
      <c r="M66" s="27">
        <v>56.209600000000002</v>
      </c>
      <c r="N66" s="27">
        <v>2.9496000000000002</v>
      </c>
      <c r="O66" s="27">
        <v>699.39260000000002</v>
      </c>
      <c r="P66" s="27">
        <v>2916.6341000000002</v>
      </c>
      <c r="Q66" s="27">
        <v>1142.0894000000001</v>
      </c>
      <c r="R66" s="27">
        <v>110.0081</v>
      </c>
      <c r="S66" s="27">
        <v>55.411099999999998</v>
      </c>
      <c r="T66" s="27">
        <v>215.48439999999999</v>
      </c>
      <c r="U66" s="26">
        <f t="shared" si="0"/>
        <v>1522.9930000000002</v>
      </c>
      <c r="V66" s="14" t="s">
        <v>0</v>
      </c>
      <c r="W66" s="14" t="s">
        <v>72</v>
      </c>
      <c r="X66" s="14" t="s">
        <v>72</v>
      </c>
      <c r="Y66" s="12" t="s">
        <v>143</v>
      </c>
      <c r="Z66" s="12" t="s">
        <v>142</v>
      </c>
      <c r="AA66" s="12" t="s">
        <v>119</v>
      </c>
    </row>
    <row r="67" spans="1:27" s="3" customFormat="1" x14ac:dyDescent="0.2">
      <c r="A67" s="23"/>
      <c r="B67" s="23"/>
      <c r="C67" s="23"/>
      <c r="D67" s="23"/>
      <c r="E67" s="23"/>
      <c r="F67" s="23"/>
      <c r="G67" s="23"/>
      <c r="H67" s="23"/>
      <c r="I67" s="29">
        <f>SUM(I3:I66)</f>
        <v>75387.17300000001</v>
      </c>
      <c r="J67" s="30">
        <f t="shared" ref="J67:U67" si="1">SUM(J3:J66)</f>
        <v>34869.082799999996</v>
      </c>
      <c r="K67" s="30">
        <f t="shared" si="1"/>
        <v>0</v>
      </c>
      <c r="L67" s="30">
        <f t="shared" si="1"/>
        <v>0</v>
      </c>
      <c r="M67" s="30">
        <f t="shared" si="1"/>
        <v>976.78710000000012</v>
      </c>
      <c r="N67" s="30">
        <f t="shared" si="1"/>
        <v>31.179500000000001</v>
      </c>
      <c r="O67" s="30">
        <f t="shared" si="1"/>
        <v>9739.5832999999984</v>
      </c>
      <c r="P67" s="29">
        <f t="shared" si="1"/>
        <v>45616.632700000002</v>
      </c>
      <c r="Q67" s="30">
        <f t="shared" si="1"/>
        <v>23721.412099999998</v>
      </c>
      <c r="R67" s="30">
        <f t="shared" si="1"/>
        <v>1130.4192999999998</v>
      </c>
      <c r="S67" s="30">
        <f t="shared" si="1"/>
        <v>807.34329999999989</v>
      </c>
      <c r="T67" s="30">
        <f t="shared" si="1"/>
        <v>4111.3656000000001</v>
      </c>
      <c r="U67" s="29">
        <f t="shared" si="1"/>
        <v>29770.540299999997</v>
      </c>
      <c r="V67" s="23"/>
      <c r="W67" s="23"/>
      <c r="X67" s="23"/>
      <c r="Y67" s="23"/>
      <c r="Z67" s="23"/>
      <c r="AA67" s="23"/>
    </row>
  </sheetData>
  <sortState ref="A2:BE65">
    <sortCondition ref="B2:B65"/>
    <sortCondition ref="H2:H65"/>
  </sortState>
  <mergeCells count="14">
    <mergeCell ref="F1:F2"/>
    <mergeCell ref="A1:A2"/>
    <mergeCell ref="B1:B2"/>
    <mergeCell ref="C1:C2"/>
    <mergeCell ref="D1:D2"/>
    <mergeCell ref="E1:E2"/>
    <mergeCell ref="Z1:Z2"/>
    <mergeCell ref="AA1:AA2"/>
    <mergeCell ref="G1:G2"/>
    <mergeCell ref="H1:H2"/>
    <mergeCell ref="V1:V2"/>
    <mergeCell ref="W1:W2"/>
    <mergeCell ref="X1:X2"/>
    <mergeCell ref="Y1:Y2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opLeftCell="L1" workbookViewId="0">
      <pane ySplit="2" topLeftCell="A45" activePane="bottomLeft" state="frozen"/>
      <selection pane="bottomLeft" activeCell="R84" sqref="R84"/>
    </sheetView>
  </sheetViews>
  <sheetFormatPr defaultRowHeight="12.75" x14ac:dyDescent="0.2"/>
  <cols>
    <col min="1" max="1" width="6" bestFit="1" customWidth="1"/>
    <col min="2" max="2" width="5" bestFit="1" customWidth="1"/>
    <col min="3" max="3" width="6" bestFit="1" customWidth="1"/>
    <col min="4" max="4" width="5" bestFit="1" customWidth="1"/>
    <col min="5" max="5" width="4" bestFit="1" customWidth="1"/>
    <col min="6" max="7" width="7" bestFit="1" customWidth="1"/>
    <col min="8" max="8" width="24" customWidth="1"/>
    <col min="9" max="10" width="9.140625" style="31" bestFit="1" customWidth="1"/>
    <col min="11" max="12" width="6.42578125" style="31" bestFit="1" customWidth="1"/>
    <col min="13" max="13" width="6.5703125" style="31" bestFit="1" customWidth="1"/>
    <col min="14" max="14" width="6.42578125" style="31" bestFit="1" customWidth="1"/>
    <col min="15" max="15" width="8.140625" style="31" bestFit="1" customWidth="1"/>
    <col min="16" max="17" width="9.140625" style="31" bestFit="1" customWidth="1"/>
    <col min="18" max="18" width="8.140625" style="31" bestFit="1" customWidth="1"/>
    <col min="19" max="19" width="7.42578125" style="31" bestFit="1" customWidth="1"/>
    <col min="20" max="20" width="8.140625" style="31" bestFit="1" customWidth="1"/>
    <col min="21" max="21" width="9.140625" style="31" bestFit="1" customWidth="1"/>
    <col min="22" max="22" width="8.7109375" bestFit="1" customWidth="1"/>
    <col min="23" max="24" width="9" bestFit="1" customWidth="1"/>
    <col min="25" max="25" width="7.28515625" bestFit="1" customWidth="1"/>
    <col min="26" max="26" width="6.28515625" bestFit="1" customWidth="1"/>
    <col min="27" max="27" width="5.28515625" bestFit="1" customWidth="1"/>
  </cols>
  <sheetData>
    <row r="1" spans="1:27" ht="82.5" customHeight="1" x14ac:dyDescent="0.2">
      <c r="A1" s="61" t="s">
        <v>102</v>
      </c>
      <c r="B1" s="61" t="s">
        <v>103</v>
      </c>
      <c r="C1" s="59" t="s">
        <v>104</v>
      </c>
      <c r="D1" s="59" t="s">
        <v>105</v>
      </c>
      <c r="E1" s="59" t="s">
        <v>106</v>
      </c>
      <c r="F1" s="59" t="s">
        <v>107</v>
      </c>
      <c r="G1" s="59" t="s">
        <v>130</v>
      </c>
      <c r="H1" s="60" t="s">
        <v>108</v>
      </c>
      <c r="I1" s="24" t="s">
        <v>248</v>
      </c>
      <c r="J1" s="24" t="s">
        <v>40</v>
      </c>
      <c r="K1" s="24" t="s">
        <v>42</v>
      </c>
      <c r="L1" s="24" t="s">
        <v>239</v>
      </c>
      <c r="M1" s="24" t="s">
        <v>240</v>
      </c>
      <c r="N1" s="24" t="s">
        <v>241</v>
      </c>
      <c r="O1" s="24" t="s">
        <v>242</v>
      </c>
      <c r="P1" s="24" t="s">
        <v>247</v>
      </c>
      <c r="Q1" s="24" t="s">
        <v>243</v>
      </c>
      <c r="R1" s="24" t="s">
        <v>244</v>
      </c>
      <c r="S1" s="24" t="s">
        <v>245</v>
      </c>
      <c r="T1" s="24" t="s">
        <v>246</v>
      </c>
      <c r="U1" s="24" t="s">
        <v>261</v>
      </c>
      <c r="V1" s="64" t="s">
        <v>254</v>
      </c>
      <c r="W1" s="64" t="s">
        <v>255</v>
      </c>
      <c r="X1" s="64" t="s">
        <v>256</v>
      </c>
      <c r="Y1" s="62" t="s">
        <v>257</v>
      </c>
      <c r="Z1" s="62" t="s">
        <v>258</v>
      </c>
      <c r="AA1" s="62" t="s">
        <v>259</v>
      </c>
    </row>
    <row r="2" spans="1:27" x14ac:dyDescent="0.2">
      <c r="A2" s="61"/>
      <c r="B2" s="61"/>
      <c r="C2" s="59"/>
      <c r="D2" s="59"/>
      <c r="E2" s="59"/>
      <c r="F2" s="59"/>
      <c r="G2" s="59"/>
      <c r="H2" s="60"/>
      <c r="I2" s="25" t="s">
        <v>132</v>
      </c>
      <c r="J2" s="25" t="s">
        <v>109</v>
      </c>
      <c r="K2" s="25" t="s">
        <v>110</v>
      </c>
      <c r="L2" s="25" t="s">
        <v>111</v>
      </c>
      <c r="M2" s="25" t="s">
        <v>112</v>
      </c>
      <c r="N2" s="25" t="s">
        <v>113</v>
      </c>
      <c r="O2" s="25" t="s">
        <v>114</v>
      </c>
      <c r="P2" s="25" t="s">
        <v>131</v>
      </c>
      <c r="Q2" s="25" t="s">
        <v>115</v>
      </c>
      <c r="R2" s="25" t="s">
        <v>116</v>
      </c>
      <c r="S2" s="25" t="s">
        <v>117</v>
      </c>
      <c r="T2" s="25" t="s">
        <v>118</v>
      </c>
      <c r="U2" s="26"/>
      <c r="V2" s="65"/>
      <c r="W2" s="65"/>
      <c r="X2" s="65"/>
      <c r="Y2" s="63"/>
      <c r="Z2" s="63"/>
      <c r="AA2" s="63"/>
    </row>
    <row r="3" spans="1:27" x14ac:dyDescent="0.2">
      <c r="A3" s="20" t="s">
        <v>71</v>
      </c>
      <c r="B3" s="20" t="s">
        <v>120</v>
      </c>
      <c r="C3" s="20" t="s">
        <v>253</v>
      </c>
      <c r="D3" s="21" t="s">
        <v>224</v>
      </c>
      <c r="E3" s="22" t="s">
        <v>260</v>
      </c>
      <c r="F3" s="12" t="s">
        <v>128</v>
      </c>
      <c r="G3" s="13" t="s">
        <v>128</v>
      </c>
      <c r="H3" s="36" t="s">
        <v>129</v>
      </c>
      <c r="I3" s="35">
        <v>997.33839999999998</v>
      </c>
      <c r="J3" s="35">
        <v>250.54320000000001</v>
      </c>
      <c r="K3" s="35" t="s">
        <v>251</v>
      </c>
      <c r="L3" s="35" t="s">
        <v>251</v>
      </c>
      <c r="M3" s="35">
        <v>9.3831000000000007</v>
      </c>
      <c r="N3" s="35" t="s">
        <v>251</v>
      </c>
      <c r="O3" s="35">
        <v>150.93539999999999</v>
      </c>
      <c r="P3" s="35">
        <v>410.86169999999998</v>
      </c>
      <c r="Q3" s="35">
        <v>525.20460000000003</v>
      </c>
      <c r="R3" s="35">
        <v>8.7449999999999992</v>
      </c>
      <c r="S3" s="35">
        <v>10.481</v>
      </c>
      <c r="T3" s="35">
        <v>42.046100000000003</v>
      </c>
      <c r="U3" s="26">
        <f t="shared" ref="U3:U34" si="0">SUM(Q3:T3)</f>
        <v>586.47670000000005</v>
      </c>
      <c r="V3" s="14" t="s">
        <v>0</v>
      </c>
      <c r="W3" s="14" t="s">
        <v>72</v>
      </c>
      <c r="X3" s="37" t="s">
        <v>63</v>
      </c>
      <c r="Y3" s="12" t="s">
        <v>141</v>
      </c>
      <c r="Z3" s="12" t="s">
        <v>142</v>
      </c>
      <c r="AA3" s="12" t="s">
        <v>119</v>
      </c>
    </row>
    <row r="4" spans="1:27" x14ac:dyDescent="0.2">
      <c r="A4" s="20" t="s">
        <v>140</v>
      </c>
      <c r="B4" s="20" t="s">
        <v>178</v>
      </c>
      <c r="C4" s="20" t="s">
        <v>252</v>
      </c>
      <c r="D4" s="21" t="s">
        <v>224</v>
      </c>
      <c r="E4" s="22" t="s">
        <v>260</v>
      </c>
      <c r="F4" s="12" t="s">
        <v>77</v>
      </c>
      <c r="G4" s="13" t="s">
        <v>77</v>
      </c>
      <c r="H4" s="36" t="s">
        <v>78</v>
      </c>
      <c r="I4" s="35">
        <v>1034.5098</v>
      </c>
      <c r="J4" s="35">
        <v>387.01580000000001</v>
      </c>
      <c r="K4" s="35" t="s">
        <v>251</v>
      </c>
      <c r="L4" s="35" t="s">
        <v>251</v>
      </c>
      <c r="M4" s="35">
        <v>9.9869000000000003</v>
      </c>
      <c r="N4" s="35" t="s">
        <v>251</v>
      </c>
      <c r="O4" s="35">
        <v>69.612200000000001</v>
      </c>
      <c r="P4" s="35">
        <v>466.61489999999998</v>
      </c>
      <c r="Q4" s="35">
        <v>532.44820000000004</v>
      </c>
      <c r="R4" s="35">
        <v>5.9074</v>
      </c>
      <c r="S4" s="35">
        <v>6.5928000000000004</v>
      </c>
      <c r="T4" s="35">
        <v>22.9465</v>
      </c>
      <c r="U4" s="26">
        <f t="shared" si="0"/>
        <v>567.89490000000012</v>
      </c>
      <c r="V4" s="14" t="s">
        <v>0</v>
      </c>
      <c r="W4" s="14" t="s">
        <v>72</v>
      </c>
      <c r="X4" s="37" t="s">
        <v>215</v>
      </c>
      <c r="Y4" s="12" t="s">
        <v>143</v>
      </c>
      <c r="Z4" s="12" t="s">
        <v>142</v>
      </c>
      <c r="AA4" s="12" t="s">
        <v>119</v>
      </c>
    </row>
    <row r="5" spans="1:27" x14ac:dyDescent="0.2">
      <c r="A5" s="20" t="s">
        <v>140</v>
      </c>
      <c r="B5" s="20" t="s">
        <v>178</v>
      </c>
      <c r="C5" s="20" t="s">
        <v>252</v>
      </c>
      <c r="D5" s="21" t="s">
        <v>224</v>
      </c>
      <c r="E5" s="22" t="s">
        <v>260</v>
      </c>
      <c r="F5" s="12" t="s">
        <v>159</v>
      </c>
      <c r="G5" s="13" t="s">
        <v>159</v>
      </c>
      <c r="H5" s="36" t="s">
        <v>160</v>
      </c>
      <c r="I5" s="35">
        <v>1366.4074000000001</v>
      </c>
      <c r="J5" s="35">
        <v>832.87760000000003</v>
      </c>
      <c r="K5" s="35" t="s">
        <v>251</v>
      </c>
      <c r="L5" s="35" t="s">
        <v>251</v>
      </c>
      <c r="M5" s="35">
        <v>19.3614</v>
      </c>
      <c r="N5" s="35">
        <v>0.34689999999999999</v>
      </c>
      <c r="O5" s="35">
        <v>124.18969999999999</v>
      </c>
      <c r="P5" s="35">
        <v>976.77559999999994</v>
      </c>
      <c r="Q5" s="35">
        <v>310.30290000000002</v>
      </c>
      <c r="R5" s="35">
        <v>10.6089</v>
      </c>
      <c r="S5" s="35">
        <v>11.712499999999999</v>
      </c>
      <c r="T5" s="35">
        <v>57.007499999999993</v>
      </c>
      <c r="U5" s="26">
        <f t="shared" si="0"/>
        <v>389.6318</v>
      </c>
      <c r="V5" s="14" t="s">
        <v>0</v>
      </c>
      <c r="W5" s="14" t="s">
        <v>72</v>
      </c>
      <c r="X5" s="37" t="s">
        <v>215</v>
      </c>
      <c r="Y5" s="12" t="s">
        <v>143</v>
      </c>
      <c r="Z5" s="12" t="s">
        <v>142</v>
      </c>
      <c r="AA5" s="12" t="s">
        <v>119</v>
      </c>
    </row>
    <row r="6" spans="1:27" x14ac:dyDescent="0.2">
      <c r="A6" s="20" t="s">
        <v>140</v>
      </c>
      <c r="B6" s="20" t="s">
        <v>178</v>
      </c>
      <c r="C6" s="20" t="s">
        <v>252</v>
      </c>
      <c r="D6" s="21" t="s">
        <v>224</v>
      </c>
      <c r="E6" s="22" t="s">
        <v>260</v>
      </c>
      <c r="F6" s="12" t="s">
        <v>79</v>
      </c>
      <c r="G6" s="13" t="s">
        <v>79</v>
      </c>
      <c r="H6" s="36" t="s">
        <v>80</v>
      </c>
      <c r="I6" s="35">
        <v>1204.3272999999999</v>
      </c>
      <c r="J6" s="35">
        <v>421.27690000000001</v>
      </c>
      <c r="K6" s="35" t="s">
        <v>251</v>
      </c>
      <c r="L6" s="35" t="s">
        <v>251</v>
      </c>
      <c r="M6" s="35">
        <v>8.6969999999999992</v>
      </c>
      <c r="N6" s="35" t="s">
        <v>251</v>
      </c>
      <c r="O6" s="35">
        <v>112.06</v>
      </c>
      <c r="P6" s="35">
        <v>542.03390000000002</v>
      </c>
      <c r="Q6" s="35">
        <v>548.59580000000005</v>
      </c>
      <c r="R6" s="35">
        <v>22.927199999999999</v>
      </c>
      <c r="S6" s="35">
        <v>10.7575</v>
      </c>
      <c r="T6" s="35">
        <v>80.012900000000002</v>
      </c>
      <c r="U6" s="26">
        <f t="shared" si="0"/>
        <v>662.29340000000002</v>
      </c>
      <c r="V6" s="14" t="s">
        <v>0</v>
      </c>
      <c r="W6" s="14" t="s">
        <v>72</v>
      </c>
      <c r="X6" s="37" t="s">
        <v>215</v>
      </c>
      <c r="Y6" s="12" t="s">
        <v>143</v>
      </c>
      <c r="Z6" s="12" t="s">
        <v>142</v>
      </c>
      <c r="AA6" s="12" t="s">
        <v>119</v>
      </c>
    </row>
    <row r="7" spans="1:27" x14ac:dyDescent="0.2">
      <c r="A7" s="20" t="s">
        <v>140</v>
      </c>
      <c r="B7" s="20" t="s">
        <v>178</v>
      </c>
      <c r="C7" s="20" t="s">
        <v>252</v>
      </c>
      <c r="D7" s="21" t="s">
        <v>224</v>
      </c>
      <c r="E7" s="22" t="s">
        <v>260</v>
      </c>
      <c r="F7" s="12" t="s">
        <v>81</v>
      </c>
      <c r="G7" s="13" t="s">
        <v>81</v>
      </c>
      <c r="H7" s="36" t="s">
        <v>82</v>
      </c>
      <c r="I7" s="35">
        <v>956.39139999999998</v>
      </c>
      <c r="J7" s="35">
        <v>490.32929999999999</v>
      </c>
      <c r="K7" s="35" t="s">
        <v>251</v>
      </c>
      <c r="L7" s="35" t="s">
        <v>251</v>
      </c>
      <c r="M7" s="35">
        <v>12.953900000000001</v>
      </c>
      <c r="N7" s="35" t="s">
        <v>251</v>
      </c>
      <c r="O7" s="35">
        <v>108.25239999999999</v>
      </c>
      <c r="P7" s="35">
        <v>611.53559999999993</v>
      </c>
      <c r="Q7" s="35">
        <v>293.79340000000002</v>
      </c>
      <c r="R7" s="35">
        <v>10.154500000000001</v>
      </c>
      <c r="S7" s="35">
        <v>8.2837999999999994</v>
      </c>
      <c r="T7" s="35">
        <v>32.624099999999999</v>
      </c>
      <c r="U7" s="26">
        <f t="shared" si="0"/>
        <v>344.85579999999999</v>
      </c>
      <c r="V7" s="14" t="s">
        <v>0</v>
      </c>
      <c r="W7" s="14" t="s">
        <v>72</v>
      </c>
      <c r="X7" s="37" t="s">
        <v>215</v>
      </c>
      <c r="Y7" s="12" t="s">
        <v>143</v>
      </c>
      <c r="Z7" s="12" t="s">
        <v>142</v>
      </c>
      <c r="AA7" s="12" t="s">
        <v>119</v>
      </c>
    </row>
    <row r="8" spans="1:27" x14ac:dyDescent="0.2">
      <c r="A8" s="20" t="s">
        <v>140</v>
      </c>
      <c r="B8" s="20" t="s">
        <v>178</v>
      </c>
      <c r="C8" s="20" t="s">
        <v>252</v>
      </c>
      <c r="D8" s="21" t="s">
        <v>224</v>
      </c>
      <c r="E8" s="22" t="s">
        <v>260</v>
      </c>
      <c r="F8" s="12" t="s">
        <v>177</v>
      </c>
      <c r="G8" s="13" t="s">
        <v>177</v>
      </c>
      <c r="H8" s="36" t="s">
        <v>133</v>
      </c>
      <c r="I8" s="35">
        <v>415.67869999999999</v>
      </c>
      <c r="J8" s="35">
        <v>261.15690000000001</v>
      </c>
      <c r="K8" s="35" t="s">
        <v>251</v>
      </c>
      <c r="L8" s="35" t="s">
        <v>251</v>
      </c>
      <c r="M8" s="35">
        <v>6.2664999999999997</v>
      </c>
      <c r="N8" s="35" t="s">
        <v>251</v>
      </c>
      <c r="O8" s="35">
        <v>71.986099999999993</v>
      </c>
      <c r="P8" s="35">
        <v>339.40949999999998</v>
      </c>
      <c r="Q8" s="35">
        <v>49.395200000000003</v>
      </c>
      <c r="R8" s="35">
        <v>2.0728</v>
      </c>
      <c r="S8" s="35">
        <v>3.8277999999999999</v>
      </c>
      <c r="T8" s="35">
        <v>20.973400000000002</v>
      </c>
      <c r="U8" s="26">
        <f t="shared" si="0"/>
        <v>76.269199999999998</v>
      </c>
      <c r="V8" s="14" t="s">
        <v>0</v>
      </c>
      <c r="W8" s="14" t="s">
        <v>72</v>
      </c>
      <c r="X8" s="37" t="s">
        <v>215</v>
      </c>
      <c r="Y8" s="12" t="s">
        <v>143</v>
      </c>
      <c r="Z8" s="12" t="s">
        <v>142</v>
      </c>
      <c r="AA8" s="12" t="s">
        <v>119</v>
      </c>
    </row>
    <row r="9" spans="1:27" x14ac:dyDescent="0.2">
      <c r="A9" s="20" t="s">
        <v>140</v>
      </c>
      <c r="B9" s="20" t="s">
        <v>178</v>
      </c>
      <c r="C9" s="20" t="s">
        <v>252</v>
      </c>
      <c r="D9" s="21" t="s">
        <v>224</v>
      </c>
      <c r="E9" s="22" t="s">
        <v>260</v>
      </c>
      <c r="F9" s="12" t="s">
        <v>179</v>
      </c>
      <c r="G9" s="13" t="s">
        <v>179</v>
      </c>
      <c r="H9" s="36" t="s">
        <v>180</v>
      </c>
      <c r="I9" s="35">
        <v>232.69839999999999</v>
      </c>
      <c r="J9" s="35">
        <v>121.70269999999999</v>
      </c>
      <c r="K9" s="35" t="s">
        <v>251</v>
      </c>
      <c r="L9" s="35" t="s">
        <v>251</v>
      </c>
      <c r="M9" s="35">
        <v>3.1696</v>
      </c>
      <c r="N9" s="35">
        <v>0.878</v>
      </c>
      <c r="O9" s="35">
        <v>22.866599999999998</v>
      </c>
      <c r="P9" s="35">
        <v>148.61689999999999</v>
      </c>
      <c r="Q9" s="35">
        <v>66.177400000000006</v>
      </c>
      <c r="R9" s="35">
        <v>1.7111000000000001</v>
      </c>
      <c r="S9" s="35">
        <v>2.0939000000000001</v>
      </c>
      <c r="T9" s="35">
        <v>14.0991</v>
      </c>
      <c r="U9" s="26">
        <f t="shared" si="0"/>
        <v>84.081500000000005</v>
      </c>
      <c r="V9" s="14" t="s">
        <v>0</v>
      </c>
      <c r="W9" s="14" t="s">
        <v>72</v>
      </c>
      <c r="X9" s="37" t="s">
        <v>215</v>
      </c>
      <c r="Y9" s="12" t="s">
        <v>143</v>
      </c>
      <c r="Z9" s="12" t="s">
        <v>142</v>
      </c>
      <c r="AA9" s="12" t="s">
        <v>119</v>
      </c>
    </row>
    <row r="10" spans="1:27" x14ac:dyDescent="0.2">
      <c r="A10" s="20" t="s">
        <v>140</v>
      </c>
      <c r="B10" s="20" t="s">
        <v>178</v>
      </c>
      <c r="C10" s="20" t="s">
        <v>252</v>
      </c>
      <c r="D10" s="21" t="s">
        <v>224</v>
      </c>
      <c r="E10" s="22" t="s">
        <v>260</v>
      </c>
      <c r="F10" s="12" t="s">
        <v>175</v>
      </c>
      <c r="G10" s="13" t="s">
        <v>175</v>
      </c>
      <c r="H10" s="36" t="s">
        <v>176</v>
      </c>
      <c r="I10" s="35">
        <v>406.53800000000001</v>
      </c>
      <c r="J10" s="35">
        <v>179.78020000000001</v>
      </c>
      <c r="K10" s="35" t="s">
        <v>251</v>
      </c>
      <c r="L10" s="35" t="s">
        <v>251</v>
      </c>
      <c r="M10" s="35">
        <v>3.4964</v>
      </c>
      <c r="N10" s="35" t="s">
        <v>251</v>
      </c>
      <c r="O10" s="35">
        <v>33.414700000000003</v>
      </c>
      <c r="P10" s="35">
        <v>216.69130000000001</v>
      </c>
      <c r="Q10" s="35">
        <v>163.5643</v>
      </c>
      <c r="R10" s="35">
        <v>4.423</v>
      </c>
      <c r="S10" s="35">
        <v>2.9571000000000001</v>
      </c>
      <c r="T10" s="35">
        <v>18.9023</v>
      </c>
      <c r="U10" s="26">
        <f t="shared" si="0"/>
        <v>189.8467</v>
      </c>
      <c r="V10" s="14" t="s">
        <v>0</v>
      </c>
      <c r="W10" s="14" t="s">
        <v>72</v>
      </c>
      <c r="X10" s="37" t="s">
        <v>215</v>
      </c>
      <c r="Y10" s="12" t="s">
        <v>143</v>
      </c>
      <c r="Z10" s="12" t="s">
        <v>142</v>
      </c>
      <c r="AA10" s="12" t="s">
        <v>119</v>
      </c>
    </row>
    <row r="11" spans="1:27" x14ac:dyDescent="0.2">
      <c r="A11" s="20" t="s">
        <v>140</v>
      </c>
      <c r="B11" s="20" t="s">
        <v>178</v>
      </c>
      <c r="C11" s="20" t="s">
        <v>252</v>
      </c>
      <c r="D11" s="21" t="s">
        <v>224</v>
      </c>
      <c r="E11" s="22" t="s">
        <v>260</v>
      </c>
      <c r="F11" s="12" t="s">
        <v>190</v>
      </c>
      <c r="G11" s="13" t="s">
        <v>190</v>
      </c>
      <c r="H11" s="36" t="s">
        <v>70</v>
      </c>
      <c r="I11" s="35">
        <v>807.64380000000006</v>
      </c>
      <c r="J11" s="35">
        <v>475.9239</v>
      </c>
      <c r="K11" s="35" t="s">
        <v>251</v>
      </c>
      <c r="L11" s="35" t="s">
        <v>251</v>
      </c>
      <c r="M11" s="35">
        <v>7.5490999999999993</v>
      </c>
      <c r="N11" s="35">
        <v>0.46</v>
      </c>
      <c r="O11" s="35">
        <v>97.268000000000001</v>
      </c>
      <c r="P11" s="35">
        <v>581.20100000000002</v>
      </c>
      <c r="Q11" s="35">
        <v>139.42670000000001</v>
      </c>
      <c r="R11" s="35">
        <v>15.6433</v>
      </c>
      <c r="S11" s="35">
        <v>8.0234000000000005</v>
      </c>
      <c r="T11" s="35">
        <v>63.349399999999996</v>
      </c>
      <c r="U11" s="26">
        <f t="shared" si="0"/>
        <v>226.44280000000003</v>
      </c>
      <c r="V11" s="14" t="s">
        <v>0</v>
      </c>
      <c r="W11" s="14" t="s">
        <v>72</v>
      </c>
      <c r="X11" s="37" t="s">
        <v>215</v>
      </c>
      <c r="Y11" s="12" t="s">
        <v>143</v>
      </c>
      <c r="Z11" s="12" t="s">
        <v>142</v>
      </c>
      <c r="AA11" s="12" t="s">
        <v>119</v>
      </c>
    </row>
    <row r="12" spans="1:27" x14ac:dyDescent="0.2">
      <c r="A12" s="20" t="s">
        <v>140</v>
      </c>
      <c r="B12" s="20" t="s">
        <v>178</v>
      </c>
      <c r="C12" s="20" t="s">
        <v>252</v>
      </c>
      <c r="D12" s="21" t="s">
        <v>224</v>
      </c>
      <c r="E12" s="22" t="s">
        <v>260</v>
      </c>
      <c r="F12" s="12" t="s">
        <v>183</v>
      </c>
      <c r="G12" s="13" t="s">
        <v>183</v>
      </c>
      <c r="H12" s="36" t="s">
        <v>146</v>
      </c>
      <c r="I12" s="35">
        <v>441.851</v>
      </c>
      <c r="J12" s="35">
        <v>248.42230000000001</v>
      </c>
      <c r="K12" s="35" t="s">
        <v>251</v>
      </c>
      <c r="L12" s="35" t="s">
        <v>251</v>
      </c>
      <c r="M12" s="35">
        <v>4.7884000000000002</v>
      </c>
      <c r="N12" s="35" t="s">
        <v>251</v>
      </c>
      <c r="O12" s="35">
        <v>54.534100000000002</v>
      </c>
      <c r="P12" s="35">
        <v>307.7448</v>
      </c>
      <c r="Q12" s="35">
        <v>100.9847</v>
      </c>
      <c r="R12" s="35">
        <v>3.8317000000000001</v>
      </c>
      <c r="S12" s="35">
        <v>3.7000999999999999</v>
      </c>
      <c r="T12" s="35">
        <v>25.589700000000001</v>
      </c>
      <c r="U12" s="26">
        <f t="shared" si="0"/>
        <v>134.1062</v>
      </c>
      <c r="V12" s="14" t="s">
        <v>0</v>
      </c>
      <c r="W12" s="14" t="s">
        <v>72</v>
      </c>
      <c r="X12" s="37" t="s">
        <v>215</v>
      </c>
      <c r="Y12" s="12" t="s">
        <v>143</v>
      </c>
      <c r="Z12" s="12" t="s">
        <v>142</v>
      </c>
      <c r="AA12" s="12" t="s">
        <v>119</v>
      </c>
    </row>
    <row r="13" spans="1:27" x14ac:dyDescent="0.2">
      <c r="A13" s="20" t="s">
        <v>140</v>
      </c>
      <c r="B13" s="20" t="s">
        <v>178</v>
      </c>
      <c r="C13" s="20" t="s">
        <v>252</v>
      </c>
      <c r="D13" s="21" t="s">
        <v>224</v>
      </c>
      <c r="E13" s="22" t="s">
        <v>260</v>
      </c>
      <c r="F13" s="12" t="s">
        <v>200</v>
      </c>
      <c r="G13" s="13" t="s">
        <v>200</v>
      </c>
      <c r="H13" s="36" t="s">
        <v>201</v>
      </c>
      <c r="I13" s="35">
        <v>2148.4578000000001</v>
      </c>
      <c r="J13" s="35">
        <v>962.16469999999993</v>
      </c>
      <c r="K13" s="35" t="s">
        <v>251</v>
      </c>
      <c r="L13" s="35" t="s">
        <v>251</v>
      </c>
      <c r="M13" s="35">
        <v>22.052999999999997</v>
      </c>
      <c r="N13" s="35" t="s">
        <v>251</v>
      </c>
      <c r="O13" s="35">
        <v>205.58709999999999</v>
      </c>
      <c r="P13" s="35">
        <v>1189.8048000000001</v>
      </c>
      <c r="Q13" s="35">
        <v>810.88969999999995</v>
      </c>
      <c r="R13" s="35">
        <v>24.132599999999996</v>
      </c>
      <c r="S13" s="35">
        <v>26.449400000000001</v>
      </c>
      <c r="T13" s="35">
        <v>97.181300000000007</v>
      </c>
      <c r="U13" s="26">
        <f t="shared" si="0"/>
        <v>958.65299999999991</v>
      </c>
      <c r="V13" s="14" t="s">
        <v>0</v>
      </c>
      <c r="W13" s="14" t="s">
        <v>72</v>
      </c>
      <c r="X13" s="37" t="s">
        <v>215</v>
      </c>
      <c r="Y13" s="12" t="s">
        <v>143</v>
      </c>
      <c r="Z13" s="12" t="s">
        <v>142</v>
      </c>
      <c r="AA13" s="12" t="s">
        <v>119</v>
      </c>
    </row>
    <row r="14" spans="1:27" x14ac:dyDescent="0.2">
      <c r="A14" s="20" t="s">
        <v>140</v>
      </c>
      <c r="B14" s="20" t="s">
        <v>178</v>
      </c>
      <c r="C14" s="20" t="s">
        <v>252</v>
      </c>
      <c r="D14" s="21" t="s">
        <v>224</v>
      </c>
      <c r="E14" s="22" t="s">
        <v>260</v>
      </c>
      <c r="F14" s="12" t="s">
        <v>202</v>
      </c>
      <c r="G14" s="13" t="s">
        <v>202</v>
      </c>
      <c r="H14" s="36" t="s">
        <v>203</v>
      </c>
      <c r="I14" s="35">
        <v>697.71770000000004</v>
      </c>
      <c r="J14" s="35">
        <v>329.68759999999997</v>
      </c>
      <c r="K14" s="35" t="s">
        <v>251</v>
      </c>
      <c r="L14" s="35" t="s">
        <v>251</v>
      </c>
      <c r="M14" s="35">
        <v>6.0655000000000001</v>
      </c>
      <c r="N14" s="35" t="s">
        <v>251</v>
      </c>
      <c r="O14" s="35">
        <v>82.347899999999996</v>
      </c>
      <c r="P14" s="35">
        <v>418.101</v>
      </c>
      <c r="Q14" s="35">
        <v>245.2594</v>
      </c>
      <c r="R14" s="35">
        <v>3.6261999999999999</v>
      </c>
      <c r="S14" s="35">
        <v>6.4463999999999997</v>
      </c>
      <c r="T14" s="35">
        <v>24.284700000000001</v>
      </c>
      <c r="U14" s="26">
        <f t="shared" si="0"/>
        <v>279.61670000000004</v>
      </c>
      <c r="V14" s="14" t="s">
        <v>0</v>
      </c>
      <c r="W14" s="14" t="s">
        <v>72</v>
      </c>
      <c r="X14" s="37" t="s">
        <v>215</v>
      </c>
      <c r="Y14" s="12" t="s">
        <v>143</v>
      </c>
      <c r="Z14" s="12" t="s">
        <v>142</v>
      </c>
      <c r="AA14" s="12" t="s">
        <v>119</v>
      </c>
    </row>
    <row r="15" spans="1:27" x14ac:dyDescent="0.2">
      <c r="A15" s="20" t="s">
        <v>140</v>
      </c>
      <c r="B15" s="20" t="s">
        <v>178</v>
      </c>
      <c r="C15" s="20" t="s">
        <v>252</v>
      </c>
      <c r="D15" s="21" t="s">
        <v>224</v>
      </c>
      <c r="E15" s="22" t="s">
        <v>260</v>
      </c>
      <c r="F15" s="12" t="s">
        <v>210</v>
      </c>
      <c r="G15" s="13" t="s">
        <v>210</v>
      </c>
      <c r="H15" s="36" t="s">
        <v>211</v>
      </c>
      <c r="I15" s="35">
        <v>3207.8973000000001</v>
      </c>
      <c r="J15" s="35">
        <v>1472.0536999999999</v>
      </c>
      <c r="K15" s="35" t="s">
        <v>251</v>
      </c>
      <c r="L15" s="35" t="s">
        <v>251</v>
      </c>
      <c r="M15" s="35">
        <v>31.968900000000001</v>
      </c>
      <c r="N15" s="35">
        <v>1.0612999999999999</v>
      </c>
      <c r="O15" s="35">
        <v>449.58150000000001</v>
      </c>
      <c r="P15" s="35">
        <v>1954.6653999999999</v>
      </c>
      <c r="Q15" s="35">
        <v>995.21810000000005</v>
      </c>
      <c r="R15" s="35">
        <v>31.346299999999999</v>
      </c>
      <c r="S15" s="35">
        <v>27.336000000000002</v>
      </c>
      <c r="T15" s="35">
        <v>199.33149999999998</v>
      </c>
      <c r="U15" s="26">
        <f t="shared" si="0"/>
        <v>1253.2319</v>
      </c>
      <c r="V15" s="14" t="s">
        <v>0</v>
      </c>
      <c r="W15" s="14" t="s">
        <v>72</v>
      </c>
      <c r="X15" s="37" t="s">
        <v>215</v>
      </c>
      <c r="Y15" s="12" t="s">
        <v>143</v>
      </c>
      <c r="Z15" s="12" t="s">
        <v>142</v>
      </c>
      <c r="AA15" s="12" t="s">
        <v>119</v>
      </c>
    </row>
    <row r="16" spans="1:27" x14ac:dyDescent="0.2">
      <c r="A16" s="20" t="s">
        <v>140</v>
      </c>
      <c r="B16" s="20" t="s">
        <v>178</v>
      </c>
      <c r="C16" s="20" t="s">
        <v>252</v>
      </c>
      <c r="D16" s="21" t="s">
        <v>224</v>
      </c>
      <c r="E16" s="22" t="s">
        <v>260</v>
      </c>
      <c r="F16" s="12" t="s">
        <v>214</v>
      </c>
      <c r="G16" s="13" t="s">
        <v>214</v>
      </c>
      <c r="H16" s="36" t="s">
        <v>215</v>
      </c>
      <c r="I16" s="35">
        <v>3586.0530000000003</v>
      </c>
      <c r="J16" s="35">
        <v>1823.9232000000002</v>
      </c>
      <c r="K16" s="35" t="s">
        <v>251</v>
      </c>
      <c r="L16" s="35" t="s">
        <v>251</v>
      </c>
      <c r="M16" s="35">
        <v>80.8078</v>
      </c>
      <c r="N16" s="35">
        <v>3.9617999999999998</v>
      </c>
      <c r="O16" s="35">
        <v>400.93189999999998</v>
      </c>
      <c r="P16" s="35">
        <v>2309.6246999999998</v>
      </c>
      <c r="Q16" s="35">
        <v>850.00630000000001</v>
      </c>
      <c r="R16" s="35">
        <v>37.702200000000005</v>
      </c>
      <c r="S16" s="35">
        <v>76.987899999999996</v>
      </c>
      <c r="T16" s="35">
        <v>311.7319</v>
      </c>
      <c r="U16" s="26">
        <f t="shared" si="0"/>
        <v>1276.4283</v>
      </c>
      <c r="V16" s="14" t="s">
        <v>0</v>
      </c>
      <c r="W16" s="14" t="s">
        <v>72</v>
      </c>
      <c r="X16" s="37" t="s">
        <v>215</v>
      </c>
      <c r="Y16" s="12" t="s">
        <v>143</v>
      </c>
      <c r="Z16" s="12" t="s">
        <v>142</v>
      </c>
      <c r="AA16" s="12" t="s">
        <v>119</v>
      </c>
    </row>
    <row r="17" spans="1:27" x14ac:dyDescent="0.2">
      <c r="A17" s="20" t="s">
        <v>140</v>
      </c>
      <c r="B17" s="20" t="s">
        <v>178</v>
      </c>
      <c r="C17" s="20" t="s">
        <v>252</v>
      </c>
      <c r="D17" s="21" t="s">
        <v>224</v>
      </c>
      <c r="E17" s="22" t="s">
        <v>260</v>
      </c>
      <c r="F17" s="12" t="s">
        <v>218</v>
      </c>
      <c r="G17" s="13" t="s">
        <v>218</v>
      </c>
      <c r="H17" s="36" t="s">
        <v>219</v>
      </c>
      <c r="I17" s="35">
        <v>1332.6322</v>
      </c>
      <c r="J17" s="35">
        <v>672.84130000000005</v>
      </c>
      <c r="K17" s="35" t="s">
        <v>251</v>
      </c>
      <c r="L17" s="35" t="s">
        <v>251</v>
      </c>
      <c r="M17" s="35">
        <v>17.604900000000001</v>
      </c>
      <c r="N17" s="35">
        <v>1.4730000000000001</v>
      </c>
      <c r="O17" s="35">
        <v>158.3416</v>
      </c>
      <c r="P17" s="35">
        <v>850.26080000000002</v>
      </c>
      <c r="Q17" s="35">
        <v>394.75799999999998</v>
      </c>
      <c r="R17" s="35">
        <v>5.9893999999999998</v>
      </c>
      <c r="S17" s="35">
        <v>10.950000000000001</v>
      </c>
      <c r="T17" s="35">
        <v>70.674000000000007</v>
      </c>
      <c r="U17" s="26">
        <f t="shared" si="0"/>
        <v>482.37139999999999</v>
      </c>
      <c r="V17" s="14" t="s">
        <v>0</v>
      </c>
      <c r="W17" s="14" t="s">
        <v>72</v>
      </c>
      <c r="X17" s="37" t="s">
        <v>215</v>
      </c>
      <c r="Y17" s="12" t="s">
        <v>143</v>
      </c>
      <c r="Z17" s="12" t="s">
        <v>142</v>
      </c>
      <c r="AA17" s="12" t="s">
        <v>119</v>
      </c>
    </row>
    <row r="18" spans="1:27" x14ac:dyDescent="0.2">
      <c r="A18" s="20" t="s">
        <v>140</v>
      </c>
      <c r="B18" s="20" t="s">
        <v>178</v>
      </c>
      <c r="C18" s="20" t="s">
        <v>252</v>
      </c>
      <c r="D18" s="21" t="s">
        <v>224</v>
      </c>
      <c r="E18" s="22" t="s">
        <v>260</v>
      </c>
      <c r="F18" s="12" t="s">
        <v>220</v>
      </c>
      <c r="G18" s="13" t="s">
        <v>220</v>
      </c>
      <c r="H18" s="36" t="s">
        <v>221</v>
      </c>
      <c r="I18" s="35">
        <v>598.26189999999997</v>
      </c>
      <c r="J18" s="35">
        <v>303.65300000000002</v>
      </c>
      <c r="K18" s="35" t="s">
        <v>251</v>
      </c>
      <c r="L18" s="35" t="s">
        <v>251</v>
      </c>
      <c r="M18" s="35">
        <v>7.9852999999999996</v>
      </c>
      <c r="N18" s="35" t="s">
        <v>251</v>
      </c>
      <c r="O18" s="35">
        <v>67.032399999999996</v>
      </c>
      <c r="P18" s="35">
        <v>378.67070000000001</v>
      </c>
      <c r="Q18" s="35">
        <v>181.01060000000001</v>
      </c>
      <c r="R18" s="35">
        <v>4.9211</v>
      </c>
      <c r="S18" s="35">
        <v>5.2915999999999999</v>
      </c>
      <c r="T18" s="35">
        <v>28.367899999999999</v>
      </c>
      <c r="U18" s="26">
        <f t="shared" si="0"/>
        <v>219.59119999999999</v>
      </c>
      <c r="V18" s="14" t="s">
        <v>0</v>
      </c>
      <c r="W18" s="14" t="s">
        <v>72</v>
      </c>
      <c r="X18" s="37" t="s">
        <v>215</v>
      </c>
      <c r="Y18" s="12" t="s">
        <v>143</v>
      </c>
      <c r="Z18" s="12" t="s">
        <v>142</v>
      </c>
      <c r="AA18" s="12" t="s">
        <v>119</v>
      </c>
    </row>
    <row r="19" spans="1:27" x14ac:dyDescent="0.2">
      <c r="A19" s="20" t="s">
        <v>140</v>
      </c>
      <c r="B19" s="20" t="s">
        <v>178</v>
      </c>
      <c r="C19" s="20" t="s">
        <v>252</v>
      </c>
      <c r="D19" s="21" t="s">
        <v>224</v>
      </c>
      <c r="E19" s="22" t="s">
        <v>260</v>
      </c>
      <c r="F19" s="12" t="s">
        <v>222</v>
      </c>
      <c r="G19" s="13" t="s">
        <v>222</v>
      </c>
      <c r="H19" s="36" t="s">
        <v>223</v>
      </c>
      <c r="I19" s="35">
        <v>716.10580000000004</v>
      </c>
      <c r="J19" s="35">
        <v>416.67959999999999</v>
      </c>
      <c r="K19" s="35" t="s">
        <v>251</v>
      </c>
      <c r="L19" s="35" t="s">
        <v>251</v>
      </c>
      <c r="M19" s="35">
        <v>8.3226999999999993</v>
      </c>
      <c r="N19" s="35" t="s">
        <v>251</v>
      </c>
      <c r="O19" s="35">
        <v>62.731500000000004</v>
      </c>
      <c r="P19" s="35">
        <v>487.73379999999997</v>
      </c>
      <c r="Q19" s="35">
        <v>186.6378</v>
      </c>
      <c r="R19" s="35">
        <v>6.3475000000000001</v>
      </c>
      <c r="S19" s="35">
        <v>6.9703999999999997</v>
      </c>
      <c r="T19" s="35">
        <v>28.4163</v>
      </c>
      <c r="U19" s="26">
        <f t="shared" si="0"/>
        <v>228.37200000000001</v>
      </c>
      <c r="V19" s="14" t="s">
        <v>0</v>
      </c>
      <c r="W19" s="14" t="s">
        <v>72</v>
      </c>
      <c r="X19" s="37" t="s">
        <v>215</v>
      </c>
      <c r="Y19" s="12" t="s">
        <v>143</v>
      </c>
      <c r="Z19" s="12" t="s">
        <v>142</v>
      </c>
      <c r="AA19" s="12" t="s">
        <v>119</v>
      </c>
    </row>
    <row r="20" spans="1:27" x14ac:dyDescent="0.2">
      <c r="A20" s="20" t="s">
        <v>140</v>
      </c>
      <c r="B20" s="20" t="s">
        <v>178</v>
      </c>
      <c r="C20" s="20" t="s">
        <v>252</v>
      </c>
      <c r="D20" s="21" t="s">
        <v>224</v>
      </c>
      <c r="E20" s="22" t="s">
        <v>260</v>
      </c>
      <c r="F20" s="12" t="s">
        <v>167</v>
      </c>
      <c r="G20" s="13" t="s">
        <v>167</v>
      </c>
      <c r="H20" s="36" t="s">
        <v>168</v>
      </c>
      <c r="I20" s="35">
        <v>722.36440000000005</v>
      </c>
      <c r="J20" s="35">
        <v>273.82490000000001</v>
      </c>
      <c r="K20" s="35" t="s">
        <v>251</v>
      </c>
      <c r="L20" s="35" t="s">
        <v>251</v>
      </c>
      <c r="M20" s="35">
        <v>7.1780999999999997</v>
      </c>
      <c r="N20" s="35" t="s">
        <v>251</v>
      </c>
      <c r="O20" s="35">
        <v>54.066600000000001</v>
      </c>
      <c r="P20" s="35">
        <v>335.06959999999998</v>
      </c>
      <c r="Q20" s="35">
        <v>316.29199999999997</v>
      </c>
      <c r="R20" s="35">
        <v>15.201599999999999</v>
      </c>
      <c r="S20" s="35">
        <v>4.5106999999999999</v>
      </c>
      <c r="T20" s="35">
        <v>51.290500000000002</v>
      </c>
      <c r="U20" s="26">
        <f t="shared" si="0"/>
        <v>387.29479999999995</v>
      </c>
      <c r="V20" s="14" t="s">
        <v>0</v>
      </c>
      <c r="W20" s="14" t="s">
        <v>72</v>
      </c>
      <c r="X20" s="37" t="s">
        <v>215</v>
      </c>
      <c r="Y20" s="12" t="s">
        <v>143</v>
      </c>
      <c r="Z20" s="12" t="s">
        <v>142</v>
      </c>
      <c r="AA20" s="12" t="s">
        <v>119</v>
      </c>
    </row>
    <row r="21" spans="1:27" x14ac:dyDescent="0.2">
      <c r="A21" s="20" t="s">
        <v>140</v>
      </c>
      <c r="B21" s="20" t="s">
        <v>178</v>
      </c>
      <c r="C21" s="20" t="s">
        <v>252</v>
      </c>
      <c r="D21" s="21" t="s">
        <v>224</v>
      </c>
      <c r="E21" s="22" t="s">
        <v>260</v>
      </c>
      <c r="F21" s="12" t="s">
        <v>181</v>
      </c>
      <c r="G21" s="13" t="s">
        <v>181</v>
      </c>
      <c r="H21" s="36" t="s">
        <v>182</v>
      </c>
      <c r="I21" s="35">
        <v>417.30130000000003</v>
      </c>
      <c r="J21" s="35">
        <v>155.46809999999999</v>
      </c>
      <c r="K21" s="35" t="s">
        <v>251</v>
      </c>
      <c r="L21" s="35" t="s">
        <v>251</v>
      </c>
      <c r="M21" s="35">
        <v>6.6334999999999997</v>
      </c>
      <c r="N21" s="35" t="s">
        <v>251</v>
      </c>
      <c r="O21" s="35">
        <v>53.679900000000004</v>
      </c>
      <c r="P21" s="35">
        <v>215.78149999999999</v>
      </c>
      <c r="Q21" s="35">
        <v>170.3424</v>
      </c>
      <c r="R21" s="35">
        <v>5.4328000000000003</v>
      </c>
      <c r="S21" s="35">
        <v>3.6261000000000001</v>
      </c>
      <c r="T21" s="35">
        <v>22.118500000000001</v>
      </c>
      <c r="U21" s="26">
        <f t="shared" si="0"/>
        <v>201.5198</v>
      </c>
      <c r="V21" s="14" t="s">
        <v>0</v>
      </c>
      <c r="W21" s="14" t="s">
        <v>72</v>
      </c>
      <c r="X21" s="37" t="s">
        <v>215</v>
      </c>
      <c r="Y21" s="12" t="s">
        <v>143</v>
      </c>
      <c r="Z21" s="12" t="s">
        <v>142</v>
      </c>
      <c r="AA21" s="12" t="s">
        <v>119</v>
      </c>
    </row>
    <row r="22" spans="1:27" x14ac:dyDescent="0.2">
      <c r="A22" s="20" t="s">
        <v>140</v>
      </c>
      <c r="B22" s="20" t="s">
        <v>178</v>
      </c>
      <c r="C22" s="20" t="s">
        <v>252</v>
      </c>
      <c r="D22" s="21" t="s">
        <v>224</v>
      </c>
      <c r="E22" s="22" t="s">
        <v>260</v>
      </c>
      <c r="F22" s="12" t="s">
        <v>92</v>
      </c>
      <c r="G22" s="13" t="s">
        <v>92</v>
      </c>
      <c r="H22" s="36" t="s">
        <v>93</v>
      </c>
      <c r="I22" s="35">
        <v>813.95389999999998</v>
      </c>
      <c r="J22" s="35">
        <v>446.3021</v>
      </c>
      <c r="K22" s="35" t="s">
        <v>251</v>
      </c>
      <c r="L22" s="35" t="s">
        <v>251</v>
      </c>
      <c r="M22" s="35">
        <v>12.8881</v>
      </c>
      <c r="N22" s="35">
        <v>2.6294</v>
      </c>
      <c r="O22" s="35">
        <v>125.66240000000001</v>
      </c>
      <c r="P22" s="35">
        <v>587.48199999999997</v>
      </c>
      <c r="Q22" s="35">
        <v>164.9579</v>
      </c>
      <c r="R22" s="35">
        <v>9.9857999999999993</v>
      </c>
      <c r="S22" s="35">
        <v>11.5068</v>
      </c>
      <c r="T22" s="35">
        <v>40.0214</v>
      </c>
      <c r="U22" s="26">
        <f t="shared" si="0"/>
        <v>226.47190000000001</v>
      </c>
      <c r="V22" s="14" t="s">
        <v>0</v>
      </c>
      <c r="W22" s="14" t="s">
        <v>72</v>
      </c>
      <c r="X22" s="37" t="s">
        <v>215</v>
      </c>
      <c r="Y22" s="12" t="s">
        <v>143</v>
      </c>
      <c r="Z22" s="12" t="s">
        <v>142</v>
      </c>
      <c r="AA22" s="12" t="s">
        <v>119</v>
      </c>
    </row>
    <row r="23" spans="1:27" x14ac:dyDescent="0.2">
      <c r="A23" s="20" t="s">
        <v>140</v>
      </c>
      <c r="B23" s="20" t="s">
        <v>178</v>
      </c>
      <c r="C23" s="20" t="s">
        <v>252</v>
      </c>
      <c r="D23" s="21" t="s">
        <v>224</v>
      </c>
      <c r="E23" s="22" t="s">
        <v>260</v>
      </c>
      <c r="F23" s="12" t="s">
        <v>96</v>
      </c>
      <c r="G23" s="13" t="s">
        <v>96</v>
      </c>
      <c r="H23" s="36" t="s">
        <v>97</v>
      </c>
      <c r="I23" s="35">
        <v>540.13350000000003</v>
      </c>
      <c r="J23" s="35">
        <v>247.261</v>
      </c>
      <c r="K23" s="35" t="s">
        <v>251</v>
      </c>
      <c r="L23" s="35" t="s">
        <v>251</v>
      </c>
      <c r="M23" s="35">
        <v>7.7737999999999996</v>
      </c>
      <c r="N23" s="35">
        <v>0.30220000000000002</v>
      </c>
      <c r="O23" s="35">
        <v>114.7286</v>
      </c>
      <c r="P23" s="35">
        <v>370.06560000000002</v>
      </c>
      <c r="Q23" s="35">
        <v>88.301699999999997</v>
      </c>
      <c r="R23" s="35">
        <v>10.103899999999999</v>
      </c>
      <c r="S23" s="35">
        <v>5.8292000000000002</v>
      </c>
      <c r="T23" s="35">
        <v>65.833100000000002</v>
      </c>
      <c r="U23" s="26">
        <f t="shared" si="0"/>
        <v>170.06790000000001</v>
      </c>
      <c r="V23" s="14" t="s">
        <v>0</v>
      </c>
      <c r="W23" s="14" t="s">
        <v>72</v>
      </c>
      <c r="X23" s="37" t="s">
        <v>215</v>
      </c>
      <c r="Y23" s="12" t="s">
        <v>143</v>
      </c>
      <c r="Z23" s="12" t="s">
        <v>142</v>
      </c>
      <c r="AA23" s="12" t="s">
        <v>119</v>
      </c>
    </row>
    <row r="24" spans="1:27" x14ac:dyDescent="0.2">
      <c r="A24" s="20" t="s">
        <v>140</v>
      </c>
      <c r="B24" s="20" t="s">
        <v>178</v>
      </c>
      <c r="C24" s="20" t="s">
        <v>252</v>
      </c>
      <c r="D24" s="21" t="s">
        <v>224</v>
      </c>
      <c r="E24" s="22" t="s">
        <v>260</v>
      </c>
      <c r="F24" s="12" t="s">
        <v>98</v>
      </c>
      <c r="G24" s="13" t="s">
        <v>98</v>
      </c>
      <c r="H24" s="36" t="s">
        <v>99</v>
      </c>
      <c r="I24" s="35">
        <v>680.91849999999999</v>
      </c>
      <c r="J24" s="35">
        <v>328.73739999999998</v>
      </c>
      <c r="K24" s="35" t="s">
        <v>251</v>
      </c>
      <c r="L24" s="35" t="s">
        <v>251</v>
      </c>
      <c r="M24" s="35">
        <v>17.691700000000001</v>
      </c>
      <c r="N24" s="35">
        <v>0.40339999999999998</v>
      </c>
      <c r="O24" s="35">
        <v>58.244399999999999</v>
      </c>
      <c r="P24" s="35">
        <v>405.07690000000002</v>
      </c>
      <c r="Q24" s="35">
        <v>231.3186</v>
      </c>
      <c r="R24" s="35">
        <v>3.6539000000000001</v>
      </c>
      <c r="S24" s="35">
        <v>8.6721000000000004</v>
      </c>
      <c r="T24" s="35">
        <v>32.197000000000003</v>
      </c>
      <c r="U24" s="26">
        <f t="shared" si="0"/>
        <v>275.84159999999997</v>
      </c>
      <c r="V24" s="14" t="s">
        <v>0</v>
      </c>
      <c r="W24" s="14" t="s">
        <v>72</v>
      </c>
      <c r="X24" s="37" t="s">
        <v>215</v>
      </c>
      <c r="Y24" s="12" t="s">
        <v>143</v>
      </c>
      <c r="Z24" s="12" t="s">
        <v>142</v>
      </c>
      <c r="AA24" s="12" t="s">
        <v>119</v>
      </c>
    </row>
    <row r="25" spans="1:27" x14ac:dyDescent="0.2">
      <c r="A25" s="20" t="s">
        <v>140</v>
      </c>
      <c r="B25" s="20" t="s">
        <v>178</v>
      </c>
      <c r="C25" s="20" t="s">
        <v>252</v>
      </c>
      <c r="D25" s="21" t="s">
        <v>224</v>
      </c>
      <c r="E25" s="22" t="s">
        <v>260</v>
      </c>
      <c r="F25" s="12" t="s">
        <v>134</v>
      </c>
      <c r="G25" s="13" t="s">
        <v>134</v>
      </c>
      <c r="H25" s="36" t="s">
        <v>135</v>
      </c>
      <c r="I25" s="35">
        <v>310.18079999999998</v>
      </c>
      <c r="J25" s="35">
        <v>134.57730000000001</v>
      </c>
      <c r="K25" s="35" t="s">
        <v>251</v>
      </c>
      <c r="L25" s="35" t="s">
        <v>251</v>
      </c>
      <c r="M25" s="35">
        <v>4.0194999999999999</v>
      </c>
      <c r="N25" s="35" t="s">
        <v>251</v>
      </c>
      <c r="O25" s="35">
        <v>76.909300000000002</v>
      </c>
      <c r="P25" s="35">
        <v>215.5061</v>
      </c>
      <c r="Q25" s="35">
        <v>67.099800000000002</v>
      </c>
      <c r="R25" s="35">
        <v>3.2801</v>
      </c>
      <c r="S25" s="35">
        <v>2.1006999999999998</v>
      </c>
      <c r="T25" s="35">
        <v>22.194099999999999</v>
      </c>
      <c r="U25" s="26">
        <f t="shared" si="0"/>
        <v>94.674700000000001</v>
      </c>
      <c r="V25" s="14" t="s">
        <v>0</v>
      </c>
      <c r="W25" s="14" t="s">
        <v>72</v>
      </c>
      <c r="X25" s="37" t="s">
        <v>215</v>
      </c>
      <c r="Y25" s="12" t="s">
        <v>143</v>
      </c>
      <c r="Z25" s="12" t="s">
        <v>142</v>
      </c>
      <c r="AA25" s="12" t="s">
        <v>119</v>
      </c>
    </row>
    <row r="26" spans="1:27" x14ac:dyDescent="0.2">
      <c r="A26" s="20" t="s">
        <v>140</v>
      </c>
      <c r="B26" s="20" t="s">
        <v>178</v>
      </c>
      <c r="C26" s="20" t="s">
        <v>252</v>
      </c>
      <c r="D26" s="21" t="s">
        <v>224</v>
      </c>
      <c r="E26" s="22" t="s">
        <v>260</v>
      </c>
      <c r="F26" s="12" t="s">
        <v>169</v>
      </c>
      <c r="G26" s="13" t="s">
        <v>169</v>
      </c>
      <c r="H26" s="36" t="s">
        <v>170</v>
      </c>
      <c r="I26" s="35">
        <v>583.11530000000005</v>
      </c>
      <c r="J26" s="35">
        <v>202.22460000000001</v>
      </c>
      <c r="K26" s="35" t="s">
        <v>251</v>
      </c>
      <c r="L26" s="35" t="s">
        <v>251</v>
      </c>
      <c r="M26" s="35">
        <v>7.2807000000000004</v>
      </c>
      <c r="N26" s="35" t="s">
        <v>251</v>
      </c>
      <c r="O26" s="35">
        <v>72.659099999999995</v>
      </c>
      <c r="P26" s="35">
        <v>282.1644</v>
      </c>
      <c r="Q26" s="35">
        <v>256.25720000000001</v>
      </c>
      <c r="R26" s="35">
        <v>5.7595000000000001</v>
      </c>
      <c r="S26" s="35">
        <v>5.4802999999999997</v>
      </c>
      <c r="T26" s="35">
        <v>33.453899999999997</v>
      </c>
      <c r="U26" s="26">
        <f t="shared" si="0"/>
        <v>300.95089999999999</v>
      </c>
      <c r="V26" s="14" t="s">
        <v>0</v>
      </c>
      <c r="W26" s="14" t="s">
        <v>72</v>
      </c>
      <c r="X26" s="37" t="s">
        <v>215</v>
      </c>
      <c r="Y26" s="12" t="s">
        <v>143</v>
      </c>
      <c r="Z26" s="12" t="s">
        <v>142</v>
      </c>
      <c r="AA26" s="12" t="s">
        <v>119</v>
      </c>
    </row>
    <row r="27" spans="1:27" x14ac:dyDescent="0.2">
      <c r="A27" s="20" t="s">
        <v>140</v>
      </c>
      <c r="B27" s="20" t="s">
        <v>178</v>
      </c>
      <c r="C27" s="20" t="s">
        <v>252</v>
      </c>
      <c r="D27" s="21" t="s">
        <v>224</v>
      </c>
      <c r="E27" s="22" t="s">
        <v>260</v>
      </c>
      <c r="F27" s="12" t="s">
        <v>144</v>
      </c>
      <c r="G27" s="13" t="s">
        <v>144</v>
      </c>
      <c r="H27" s="36" t="s">
        <v>145</v>
      </c>
      <c r="I27" s="35">
        <v>237.7405</v>
      </c>
      <c r="J27" s="35">
        <v>122.67740000000001</v>
      </c>
      <c r="K27" s="35" t="s">
        <v>251</v>
      </c>
      <c r="L27" s="35" t="s">
        <v>251</v>
      </c>
      <c r="M27" s="35">
        <v>1.5585</v>
      </c>
      <c r="N27" s="35" t="s">
        <v>251</v>
      </c>
      <c r="O27" s="35">
        <v>55.7117</v>
      </c>
      <c r="P27" s="35">
        <v>179.94759999999999</v>
      </c>
      <c r="Q27" s="35">
        <v>33.330100000000002</v>
      </c>
      <c r="R27" s="35">
        <v>0.73270000000000002</v>
      </c>
      <c r="S27" s="35">
        <v>1.7824</v>
      </c>
      <c r="T27" s="35">
        <v>21.947700000000001</v>
      </c>
      <c r="U27" s="26">
        <f t="shared" si="0"/>
        <v>57.792900000000003</v>
      </c>
      <c r="V27" s="14" t="s">
        <v>0</v>
      </c>
      <c r="W27" s="14" t="s">
        <v>72</v>
      </c>
      <c r="X27" s="37" t="s">
        <v>215</v>
      </c>
      <c r="Y27" s="12" t="s">
        <v>143</v>
      </c>
      <c r="Z27" s="12" t="s">
        <v>142</v>
      </c>
      <c r="AA27" s="12" t="s">
        <v>119</v>
      </c>
    </row>
    <row r="28" spans="1:27" x14ac:dyDescent="0.2">
      <c r="A28" s="20" t="s">
        <v>121</v>
      </c>
      <c r="B28" s="20" t="s">
        <v>122</v>
      </c>
      <c r="C28" s="20" t="s">
        <v>252</v>
      </c>
      <c r="D28" s="21" t="s">
        <v>224</v>
      </c>
      <c r="E28" s="22" t="s">
        <v>260</v>
      </c>
      <c r="F28" s="12" t="s">
        <v>123</v>
      </c>
      <c r="G28" s="13" t="s">
        <v>123</v>
      </c>
      <c r="H28" s="36" t="s">
        <v>124</v>
      </c>
      <c r="I28" s="35">
        <v>541.81679999999994</v>
      </c>
      <c r="J28" s="35">
        <v>323.63189999999997</v>
      </c>
      <c r="K28" s="35" t="s">
        <v>251</v>
      </c>
      <c r="L28" s="35" t="s">
        <v>251</v>
      </c>
      <c r="M28" s="35">
        <v>4.4577999999999998</v>
      </c>
      <c r="N28" s="35" t="s">
        <v>251</v>
      </c>
      <c r="O28" s="35">
        <v>55.621699999999997</v>
      </c>
      <c r="P28" s="35">
        <v>383.71140000000003</v>
      </c>
      <c r="Q28" s="35">
        <v>129.0883</v>
      </c>
      <c r="R28" s="35">
        <v>4.3800999999999997</v>
      </c>
      <c r="S28" s="35">
        <v>3.4670999999999998</v>
      </c>
      <c r="T28" s="35">
        <v>21.169899999999998</v>
      </c>
      <c r="U28" s="26">
        <f t="shared" si="0"/>
        <v>158.10539999999997</v>
      </c>
      <c r="V28" s="14" t="s">
        <v>0</v>
      </c>
      <c r="W28" s="14" t="s">
        <v>63</v>
      </c>
      <c r="X28" s="37" t="s">
        <v>72</v>
      </c>
      <c r="Y28" s="12" t="s">
        <v>143</v>
      </c>
      <c r="Z28" s="12" t="s">
        <v>142</v>
      </c>
      <c r="AA28" s="12" t="s">
        <v>119</v>
      </c>
    </row>
    <row r="29" spans="1:27" x14ac:dyDescent="0.2">
      <c r="A29" s="20" t="s">
        <v>121</v>
      </c>
      <c r="B29" s="20" t="s">
        <v>122</v>
      </c>
      <c r="C29" s="20" t="s">
        <v>252</v>
      </c>
      <c r="D29" s="21" t="s">
        <v>224</v>
      </c>
      <c r="E29" s="22" t="s">
        <v>260</v>
      </c>
      <c r="F29" s="12" t="s">
        <v>151</v>
      </c>
      <c r="G29" s="13" t="s">
        <v>151</v>
      </c>
      <c r="H29" s="36" t="s">
        <v>225</v>
      </c>
      <c r="I29" s="35">
        <v>331.15780000000001</v>
      </c>
      <c r="J29" s="35">
        <v>150.71180000000001</v>
      </c>
      <c r="K29" s="35" t="s">
        <v>251</v>
      </c>
      <c r="L29" s="35" t="s">
        <v>251</v>
      </c>
      <c r="M29" s="35">
        <v>4.1612999999999998</v>
      </c>
      <c r="N29" s="35" t="s">
        <v>251</v>
      </c>
      <c r="O29" s="35">
        <v>55.837899999999998</v>
      </c>
      <c r="P29" s="35">
        <v>210.71100000000001</v>
      </c>
      <c r="Q29" s="35">
        <v>105.5175</v>
      </c>
      <c r="R29" s="35">
        <v>3.8982000000000001</v>
      </c>
      <c r="S29" s="35">
        <v>2.1425999999999998</v>
      </c>
      <c r="T29" s="35">
        <v>8.8885000000000005</v>
      </c>
      <c r="U29" s="26">
        <f t="shared" si="0"/>
        <v>120.4468</v>
      </c>
      <c r="V29" s="14" t="s">
        <v>0</v>
      </c>
      <c r="W29" s="14" t="s">
        <v>72</v>
      </c>
      <c r="X29" s="37" t="s">
        <v>72</v>
      </c>
      <c r="Y29" s="12" t="s">
        <v>143</v>
      </c>
      <c r="Z29" s="12" t="s">
        <v>142</v>
      </c>
      <c r="AA29" s="12" t="s">
        <v>119</v>
      </c>
    </row>
    <row r="30" spans="1:27" x14ac:dyDescent="0.2">
      <c r="A30" s="20" t="s">
        <v>125</v>
      </c>
      <c r="B30" s="20" t="s">
        <v>122</v>
      </c>
      <c r="C30" s="20" t="s">
        <v>252</v>
      </c>
      <c r="D30" s="21" t="s">
        <v>224</v>
      </c>
      <c r="E30" s="22" t="s">
        <v>260</v>
      </c>
      <c r="F30" s="12" t="s">
        <v>73</v>
      </c>
      <c r="G30" s="13" t="s">
        <v>73</v>
      </c>
      <c r="H30" s="36" t="s">
        <v>74</v>
      </c>
      <c r="I30" s="35">
        <v>773.66589999999997</v>
      </c>
      <c r="J30" s="35">
        <v>301.53699999999998</v>
      </c>
      <c r="K30" s="35" t="s">
        <v>251</v>
      </c>
      <c r="L30" s="35" t="s">
        <v>251</v>
      </c>
      <c r="M30" s="35">
        <v>7.7106000000000003</v>
      </c>
      <c r="N30" s="35" t="s">
        <v>251</v>
      </c>
      <c r="O30" s="35">
        <v>103.13639999999999</v>
      </c>
      <c r="P30" s="35">
        <v>412.38400000000001</v>
      </c>
      <c r="Q30" s="35">
        <v>311.2878</v>
      </c>
      <c r="R30" s="35">
        <v>13.291700000000001</v>
      </c>
      <c r="S30" s="35">
        <v>5.9641999999999999</v>
      </c>
      <c r="T30" s="35">
        <v>30.738199999999999</v>
      </c>
      <c r="U30" s="26">
        <f t="shared" si="0"/>
        <v>361.28190000000001</v>
      </c>
      <c r="V30" s="14" t="s">
        <v>0</v>
      </c>
      <c r="W30" s="14" t="s">
        <v>72</v>
      </c>
      <c r="X30" s="37" t="s">
        <v>72</v>
      </c>
      <c r="Y30" s="12" t="s">
        <v>143</v>
      </c>
      <c r="Z30" s="12" t="s">
        <v>142</v>
      </c>
      <c r="AA30" s="12" t="s">
        <v>119</v>
      </c>
    </row>
    <row r="31" spans="1:27" x14ac:dyDescent="0.2">
      <c r="A31" s="20" t="s">
        <v>121</v>
      </c>
      <c r="B31" s="20" t="s">
        <v>122</v>
      </c>
      <c r="C31" s="20" t="s">
        <v>252</v>
      </c>
      <c r="D31" s="21" t="s">
        <v>224</v>
      </c>
      <c r="E31" s="22" t="s">
        <v>260</v>
      </c>
      <c r="F31" s="12" t="s">
        <v>154</v>
      </c>
      <c r="G31" s="13" t="s">
        <v>154</v>
      </c>
      <c r="H31" s="36" t="s">
        <v>155</v>
      </c>
      <c r="I31" s="35">
        <v>359.185</v>
      </c>
      <c r="J31" s="35">
        <v>181.8989</v>
      </c>
      <c r="K31" s="35" t="s">
        <v>251</v>
      </c>
      <c r="L31" s="35" t="s">
        <v>251</v>
      </c>
      <c r="M31" s="35">
        <v>5.5735000000000001</v>
      </c>
      <c r="N31" s="35" t="s">
        <v>251</v>
      </c>
      <c r="O31" s="35">
        <v>46.608899999999998</v>
      </c>
      <c r="P31" s="35">
        <v>234.0813</v>
      </c>
      <c r="Q31" s="35">
        <v>103.6478</v>
      </c>
      <c r="R31" s="35">
        <v>1.9716</v>
      </c>
      <c r="S31" s="35">
        <v>2.5670999999999999</v>
      </c>
      <c r="T31" s="35">
        <v>16.917200000000001</v>
      </c>
      <c r="U31" s="26">
        <f t="shared" si="0"/>
        <v>125.1037</v>
      </c>
      <c r="V31" s="14" t="s">
        <v>0</v>
      </c>
      <c r="W31" s="14" t="s">
        <v>72</v>
      </c>
      <c r="X31" s="37" t="s">
        <v>72</v>
      </c>
      <c r="Y31" s="12" t="s">
        <v>143</v>
      </c>
      <c r="Z31" s="12" t="s">
        <v>142</v>
      </c>
      <c r="AA31" s="12" t="s">
        <v>119</v>
      </c>
    </row>
    <row r="32" spans="1:27" x14ac:dyDescent="0.2">
      <c r="A32" s="20" t="s">
        <v>125</v>
      </c>
      <c r="B32" s="20" t="s">
        <v>122</v>
      </c>
      <c r="C32" s="20" t="s">
        <v>252</v>
      </c>
      <c r="D32" s="21" t="s">
        <v>224</v>
      </c>
      <c r="E32" s="22" t="s">
        <v>260</v>
      </c>
      <c r="F32" s="12" t="s">
        <v>126</v>
      </c>
      <c r="G32" s="13" t="s">
        <v>126</v>
      </c>
      <c r="H32" s="36" t="s">
        <v>127</v>
      </c>
      <c r="I32" s="35">
        <v>480.6146</v>
      </c>
      <c r="J32" s="35">
        <v>274.2303</v>
      </c>
      <c r="K32" s="35" t="s">
        <v>251</v>
      </c>
      <c r="L32" s="35" t="s">
        <v>251</v>
      </c>
      <c r="M32" s="35">
        <v>8.9446999999999992</v>
      </c>
      <c r="N32" s="35" t="s">
        <v>251</v>
      </c>
      <c r="O32" s="35">
        <v>58.910299999999999</v>
      </c>
      <c r="P32" s="35">
        <v>342.08530000000002</v>
      </c>
      <c r="Q32" s="35">
        <v>115.49290000000001</v>
      </c>
      <c r="R32" s="35">
        <v>4.1513</v>
      </c>
      <c r="S32" s="35">
        <v>4.1447000000000003</v>
      </c>
      <c r="T32" s="35">
        <v>14.740399999999999</v>
      </c>
      <c r="U32" s="26">
        <f t="shared" si="0"/>
        <v>138.52930000000001</v>
      </c>
      <c r="V32" s="14" t="s">
        <v>0</v>
      </c>
      <c r="W32" s="14" t="s">
        <v>72</v>
      </c>
      <c r="X32" s="37" t="s">
        <v>72</v>
      </c>
      <c r="Y32" s="12" t="s">
        <v>143</v>
      </c>
      <c r="Z32" s="12" t="s">
        <v>142</v>
      </c>
      <c r="AA32" s="12" t="s">
        <v>119</v>
      </c>
    </row>
    <row r="33" spans="1:27" x14ac:dyDescent="0.2">
      <c r="A33" s="20" t="s">
        <v>121</v>
      </c>
      <c r="B33" s="20" t="s">
        <v>122</v>
      </c>
      <c r="C33" s="20" t="s">
        <v>252</v>
      </c>
      <c r="D33" s="21" t="s">
        <v>224</v>
      </c>
      <c r="E33" s="22" t="s">
        <v>260</v>
      </c>
      <c r="F33" s="12" t="s">
        <v>75</v>
      </c>
      <c r="G33" s="13" t="s">
        <v>75</v>
      </c>
      <c r="H33" s="36" t="s">
        <v>76</v>
      </c>
      <c r="I33" s="35">
        <v>932.12829999999997</v>
      </c>
      <c r="J33" s="35">
        <v>335.30669999999998</v>
      </c>
      <c r="K33" s="35" t="s">
        <v>251</v>
      </c>
      <c r="L33" s="35" t="s">
        <v>251</v>
      </c>
      <c r="M33" s="35">
        <v>16.0077</v>
      </c>
      <c r="N33" s="35" t="s">
        <v>251</v>
      </c>
      <c r="O33" s="35">
        <v>84.342799999999997</v>
      </c>
      <c r="P33" s="35">
        <v>435.65719999999999</v>
      </c>
      <c r="Q33" s="35">
        <v>377.76830000000001</v>
      </c>
      <c r="R33" s="35">
        <v>18.405899999999999</v>
      </c>
      <c r="S33" s="35">
        <v>10.2315</v>
      </c>
      <c r="T33" s="35">
        <v>90.065399999999997</v>
      </c>
      <c r="U33" s="26">
        <f t="shared" si="0"/>
        <v>496.47109999999998</v>
      </c>
      <c r="V33" s="14" t="s">
        <v>0</v>
      </c>
      <c r="W33" s="14" t="s">
        <v>72</v>
      </c>
      <c r="X33" s="37" t="s">
        <v>72</v>
      </c>
      <c r="Y33" s="12" t="s">
        <v>143</v>
      </c>
      <c r="Z33" s="12" t="s">
        <v>142</v>
      </c>
      <c r="AA33" s="12" t="s">
        <v>119</v>
      </c>
    </row>
    <row r="34" spans="1:27" x14ac:dyDescent="0.2">
      <c r="A34" s="20" t="s">
        <v>83</v>
      </c>
      <c r="B34" s="20" t="s">
        <v>122</v>
      </c>
      <c r="C34" s="20" t="s">
        <v>252</v>
      </c>
      <c r="D34" s="21" t="s">
        <v>224</v>
      </c>
      <c r="E34" s="22" t="s">
        <v>260</v>
      </c>
      <c r="F34" s="12" t="s">
        <v>84</v>
      </c>
      <c r="G34" s="13" t="s">
        <v>84</v>
      </c>
      <c r="H34" s="36" t="s">
        <v>85</v>
      </c>
      <c r="I34" s="35">
        <v>3577.6561999999999</v>
      </c>
      <c r="J34" s="35">
        <v>1308.7582</v>
      </c>
      <c r="K34" s="35" t="s">
        <v>251</v>
      </c>
      <c r="L34" s="35" t="s">
        <v>251</v>
      </c>
      <c r="M34" s="35">
        <v>25.745299999999997</v>
      </c>
      <c r="N34" s="35" t="s">
        <v>251</v>
      </c>
      <c r="O34" s="35">
        <v>542.78219999999999</v>
      </c>
      <c r="P34" s="35">
        <v>1877.2856999999999</v>
      </c>
      <c r="Q34" s="35">
        <v>1490.5769</v>
      </c>
      <c r="R34" s="35">
        <v>59.971100000000007</v>
      </c>
      <c r="S34" s="35">
        <v>26.432599999999997</v>
      </c>
      <c r="T34" s="35">
        <v>123.3899</v>
      </c>
      <c r="U34" s="26">
        <f t="shared" si="0"/>
        <v>1700.3705</v>
      </c>
      <c r="V34" s="14" t="s">
        <v>0</v>
      </c>
      <c r="W34" s="14" t="s">
        <v>72</v>
      </c>
      <c r="X34" s="37" t="s">
        <v>72</v>
      </c>
      <c r="Y34" s="12" t="s">
        <v>143</v>
      </c>
      <c r="Z34" s="12" t="s">
        <v>142</v>
      </c>
      <c r="AA34" s="12" t="s">
        <v>119</v>
      </c>
    </row>
    <row r="35" spans="1:27" x14ac:dyDescent="0.2">
      <c r="A35" s="20" t="s">
        <v>121</v>
      </c>
      <c r="B35" s="20" t="s">
        <v>122</v>
      </c>
      <c r="C35" s="20" t="s">
        <v>252</v>
      </c>
      <c r="D35" s="21" t="s">
        <v>224</v>
      </c>
      <c r="E35" s="22" t="s">
        <v>260</v>
      </c>
      <c r="F35" s="12" t="s">
        <v>152</v>
      </c>
      <c r="G35" s="13" t="s">
        <v>152</v>
      </c>
      <c r="H35" s="36" t="s">
        <v>153</v>
      </c>
      <c r="I35" s="35">
        <v>261.04559999999998</v>
      </c>
      <c r="J35" s="35">
        <v>108.73480000000001</v>
      </c>
      <c r="K35" s="35" t="s">
        <v>251</v>
      </c>
      <c r="L35" s="35" t="s">
        <v>251</v>
      </c>
      <c r="M35" s="35">
        <v>5.2655000000000003</v>
      </c>
      <c r="N35" s="35" t="s">
        <v>251</v>
      </c>
      <c r="O35" s="35">
        <v>66.489999999999995</v>
      </c>
      <c r="P35" s="35">
        <v>180.49029999999999</v>
      </c>
      <c r="Q35" s="35">
        <v>45.936199999999999</v>
      </c>
      <c r="R35" s="35">
        <v>5.6185</v>
      </c>
      <c r="S35" s="35">
        <v>4.9198000000000004</v>
      </c>
      <c r="T35" s="35">
        <v>24.0808</v>
      </c>
      <c r="U35" s="26">
        <f t="shared" ref="U35:U66" si="1">SUM(Q35:T35)</f>
        <v>80.555300000000003</v>
      </c>
      <c r="V35" s="14" t="s">
        <v>0</v>
      </c>
      <c r="W35" s="14" t="s">
        <v>72</v>
      </c>
      <c r="X35" s="37" t="s">
        <v>72</v>
      </c>
      <c r="Y35" s="12" t="s">
        <v>143</v>
      </c>
      <c r="Z35" s="12" t="s">
        <v>142</v>
      </c>
      <c r="AA35" s="12" t="s">
        <v>119</v>
      </c>
    </row>
    <row r="36" spans="1:27" x14ac:dyDescent="0.2">
      <c r="A36" s="20" t="s">
        <v>125</v>
      </c>
      <c r="B36" s="20" t="s">
        <v>122</v>
      </c>
      <c r="C36" s="20" t="s">
        <v>252</v>
      </c>
      <c r="D36" s="21" t="s">
        <v>224</v>
      </c>
      <c r="E36" s="22" t="s">
        <v>260</v>
      </c>
      <c r="F36" s="12" t="s">
        <v>86</v>
      </c>
      <c r="G36" s="13" t="s">
        <v>86</v>
      </c>
      <c r="H36" s="36" t="s">
        <v>87</v>
      </c>
      <c r="I36" s="35">
        <v>3652.0198000000005</v>
      </c>
      <c r="J36" s="35">
        <v>1825.0612999999998</v>
      </c>
      <c r="K36" s="35" t="s">
        <v>251</v>
      </c>
      <c r="L36" s="35" t="s">
        <v>251</v>
      </c>
      <c r="M36" s="35">
        <v>75.204299999999989</v>
      </c>
      <c r="N36" s="35">
        <v>0.67259999999999998</v>
      </c>
      <c r="O36" s="35">
        <v>327.3322</v>
      </c>
      <c r="P36" s="35">
        <v>2228.2703999999999</v>
      </c>
      <c r="Q36" s="35">
        <v>1148.5261</v>
      </c>
      <c r="R36" s="35">
        <v>30.566399999999998</v>
      </c>
      <c r="S36" s="35">
        <v>45.284100000000009</v>
      </c>
      <c r="T36" s="35">
        <v>199.37280000000001</v>
      </c>
      <c r="U36" s="26">
        <f t="shared" si="1"/>
        <v>1423.7494000000002</v>
      </c>
      <c r="V36" s="14" t="s">
        <v>0</v>
      </c>
      <c r="W36" s="14" t="s">
        <v>72</v>
      </c>
      <c r="X36" s="37" t="s">
        <v>72</v>
      </c>
      <c r="Y36" s="12" t="s">
        <v>143</v>
      </c>
      <c r="Z36" s="12" t="s">
        <v>142</v>
      </c>
      <c r="AA36" s="12" t="s">
        <v>119</v>
      </c>
    </row>
    <row r="37" spans="1:27" x14ac:dyDescent="0.2">
      <c r="A37" s="20" t="s">
        <v>125</v>
      </c>
      <c r="B37" s="20" t="s">
        <v>122</v>
      </c>
      <c r="C37" s="20" t="s">
        <v>252</v>
      </c>
      <c r="D37" s="21" t="s">
        <v>224</v>
      </c>
      <c r="E37" s="22" t="s">
        <v>260</v>
      </c>
      <c r="F37" s="12" t="s">
        <v>147</v>
      </c>
      <c r="G37" s="13" t="s">
        <v>147</v>
      </c>
      <c r="H37" s="36" t="s">
        <v>148</v>
      </c>
      <c r="I37" s="35">
        <v>577.23440000000005</v>
      </c>
      <c r="J37" s="35">
        <v>267.7602</v>
      </c>
      <c r="K37" s="35" t="s">
        <v>251</v>
      </c>
      <c r="L37" s="35" t="s">
        <v>251</v>
      </c>
      <c r="M37" s="35">
        <v>8.2132000000000005</v>
      </c>
      <c r="N37" s="35" t="s">
        <v>251</v>
      </c>
      <c r="O37" s="35">
        <v>45.784100000000002</v>
      </c>
      <c r="P37" s="35">
        <v>321.75749999999999</v>
      </c>
      <c r="Q37" s="35">
        <v>228.1379</v>
      </c>
      <c r="R37" s="35">
        <v>4.3056000000000001</v>
      </c>
      <c r="S37" s="35">
        <v>4.2538999999999998</v>
      </c>
      <c r="T37" s="35">
        <v>18.779499999999999</v>
      </c>
      <c r="U37" s="26">
        <f t="shared" si="1"/>
        <v>255.4769</v>
      </c>
      <c r="V37" s="14" t="s">
        <v>0</v>
      </c>
      <c r="W37" s="14" t="s">
        <v>72</v>
      </c>
      <c r="X37" s="37" t="s">
        <v>72</v>
      </c>
      <c r="Y37" s="12" t="s">
        <v>143</v>
      </c>
      <c r="Z37" s="12" t="s">
        <v>142</v>
      </c>
      <c r="AA37" s="12" t="s">
        <v>119</v>
      </c>
    </row>
    <row r="38" spans="1:27" x14ac:dyDescent="0.2">
      <c r="A38" s="20" t="s">
        <v>121</v>
      </c>
      <c r="B38" s="20" t="s">
        <v>122</v>
      </c>
      <c r="C38" s="20" t="s">
        <v>252</v>
      </c>
      <c r="D38" s="21" t="s">
        <v>224</v>
      </c>
      <c r="E38" s="22" t="s">
        <v>260</v>
      </c>
      <c r="F38" s="12" t="s">
        <v>184</v>
      </c>
      <c r="G38" s="13" t="s">
        <v>184</v>
      </c>
      <c r="H38" s="36" t="s">
        <v>185</v>
      </c>
      <c r="I38" s="35">
        <v>3198.0910000000003</v>
      </c>
      <c r="J38" s="35">
        <v>1491.0318</v>
      </c>
      <c r="K38" s="35" t="s">
        <v>251</v>
      </c>
      <c r="L38" s="35" t="s">
        <v>251</v>
      </c>
      <c r="M38" s="35">
        <v>51.565899999999999</v>
      </c>
      <c r="N38" s="35">
        <v>0.2984</v>
      </c>
      <c r="O38" s="35">
        <v>524.83590000000004</v>
      </c>
      <c r="P38" s="35">
        <v>2067.732</v>
      </c>
      <c r="Q38" s="35">
        <v>783.46549999999991</v>
      </c>
      <c r="R38" s="35">
        <v>116.15950000000001</v>
      </c>
      <c r="S38" s="35">
        <v>38.1524</v>
      </c>
      <c r="T38" s="35">
        <v>192.58160000000001</v>
      </c>
      <c r="U38" s="26">
        <f t="shared" si="1"/>
        <v>1130.3589999999999</v>
      </c>
      <c r="V38" s="14" t="s">
        <v>0</v>
      </c>
      <c r="W38" s="14" t="s">
        <v>72</v>
      </c>
      <c r="X38" s="37" t="s">
        <v>72</v>
      </c>
      <c r="Y38" s="12" t="s">
        <v>143</v>
      </c>
      <c r="Z38" s="12" t="s">
        <v>142</v>
      </c>
      <c r="AA38" s="12" t="s">
        <v>119</v>
      </c>
    </row>
    <row r="39" spans="1:27" x14ac:dyDescent="0.2">
      <c r="A39" s="20" t="s">
        <v>121</v>
      </c>
      <c r="B39" s="20" t="s">
        <v>122</v>
      </c>
      <c r="C39" s="20" t="s">
        <v>252</v>
      </c>
      <c r="D39" s="21" t="s">
        <v>224</v>
      </c>
      <c r="E39" s="22" t="s">
        <v>260</v>
      </c>
      <c r="F39" s="12" t="s">
        <v>186</v>
      </c>
      <c r="G39" s="13" t="s">
        <v>186</v>
      </c>
      <c r="H39" s="36" t="s">
        <v>187</v>
      </c>
      <c r="I39" s="35">
        <v>924.02549999999997</v>
      </c>
      <c r="J39" s="35">
        <v>441.10660000000001</v>
      </c>
      <c r="K39" s="35" t="s">
        <v>251</v>
      </c>
      <c r="L39" s="35" t="s">
        <v>251</v>
      </c>
      <c r="M39" s="35">
        <v>11.4758</v>
      </c>
      <c r="N39" s="35" t="s">
        <v>251</v>
      </c>
      <c r="O39" s="35">
        <v>158.2029</v>
      </c>
      <c r="P39" s="35">
        <v>610.78530000000001</v>
      </c>
      <c r="Q39" s="35">
        <v>241.6078</v>
      </c>
      <c r="R39" s="35">
        <v>11.434100000000001</v>
      </c>
      <c r="S39" s="35">
        <v>8.7728000000000002</v>
      </c>
      <c r="T39" s="35">
        <v>51.4255</v>
      </c>
      <c r="U39" s="26">
        <f t="shared" si="1"/>
        <v>313.24020000000002</v>
      </c>
      <c r="V39" s="14" t="s">
        <v>0</v>
      </c>
      <c r="W39" s="14" t="s">
        <v>72</v>
      </c>
      <c r="X39" s="37" t="s">
        <v>72</v>
      </c>
      <c r="Y39" s="12" t="s">
        <v>143</v>
      </c>
      <c r="Z39" s="12" t="s">
        <v>142</v>
      </c>
      <c r="AA39" s="12" t="s">
        <v>119</v>
      </c>
    </row>
    <row r="40" spans="1:27" x14ac:dyDescent="0.2">
      <c r="A40" s="20" t="s">
        <v>121</v>
      </c>
      <c r="B40" s="20" t="s">
        <v>122</v>
      </c>
      <c r="C40" s="20" t="s">
        <v>252</v>
      </c>
      <c r="D40" s="21" t="s">
        <v>224</v>
      </c>
      <c r="E40" s="22" t="s">
        <v>260</v>
      </c>
      <c r="F40" s="12" t="s">
        <v>188</v>
      </c>
      <c r="G40" s="13" t="s">
        <v>188</v>
      </c>
      <c r="H40" s="36" t="s">
        <v>189</v>
      </c>
      <c r="I40" s="35">
        <v>1363.0016000000001</v>
      </c>
      <c r="J40" s="35">
        <v>850.79169999999999</v>
      </c>
      <c r="K40" s="35" t="s">
        <v>251</v>
      </c>
      <c r="L40" s="35" t="s">
        <v>251</v>
      </c>
      <c r="M40" s="35">
        <v>16.8508</v>
      </c>
      <c r="N40" s="35">
        <v>0.77110000000000001</v>
      </c>
      <c r="O40" s="35">
        <v>171.85300000000001</v>
      </c>
      <c r="P40" s="35">
        <v>1040.2666000000002</v>
      </c>
      <c r="Q40" s="35">
        <v>197.06310000000002</v>
      </c>
      <c r="R40" s="35">
        <v>19.591799999999999</v>
      </c>
      <c r="S40" s="35">
        <v>18.098399999999998</v>
      </c>
      <c r="T40" s="35">
        <v>87.981700000000004</v>
      </c>
      <c r="U40" s="26">
        <f t="shared" si="1"/>
        <v>322.73500000000001</v>
      </c>
      <c r="V40" s="14" t="s">
        <v>0</v>
      </c>
      <c r="W40" s="14" t="s">
        <v>72</v>
      </c>
      <c r="X40" s="37" t="s">
        <v>72</v>
      </c>
      <c r="Y40" s="12" t="s">
        <v>143</v>
      </c>
      <c r="Z40" s="12" t="s">
        <v>142</v>
      </c>
      <c r="AA40" s="12" t="s">
        <v>119</v>
      </c>
    </row>
    <row r="41" spans="1:27" x14ac:dyDescent="0.2">
      <c r="A41" s="20" t="s">
        <v>121</v>
      </c>
      <c r="B41" s="20" t="s">
        <v>122</v>
      </c>
      <c r="C41" s="20" t="s">
        <v>252</v>
      </c>
      <c r="D41" s="21" t="s">
        <v>224</v>
      </c>
      <c r="E41" s="22" t="s">
        <v>260</v>
      </c>
      <c r="F41" s="12" t="s">
        <v>163</v>
      </c>
      <c r="G41" s="13" t="s">
        <v>163</v>
      </c>
      <c r="H41" s="36" t="s">
        <v>164</v>
      </c>
      <c r="I41" s="35">
        <v>519.55250000000001</v>
      </c>
      <c r="J41" s="35">
        <v>334.8485</v>
      </c>
      <c r="K41" s="35" t="s">
        <v>251</v>
      </c>
      <c r="L41" s="35" t="s">
        <v>251</v>
      </c>
      <c r="M41" s="35">
        <v>4.1326000000000001</v>
      </c>
      <c r="N41" s="35" t="s">
        <v>251</v>
      </c>
      <c r="O41" s="35">
        <v>49.578600000000002</v>
      </c>
      <c r="P41" s="35">
        <v>388.55970000000002</v>
      </c>
      <c r="Q41" s="35">
        <v>94.089799999999997</v>
      </c>
      <c r="R41" s="35">
        <v>4.9698000000000002</v>
      </c>
      <c r="S41" s="35">
        <v>4.3376999999999999</v>
      </c>
      <c r="T41" s="35">
        <v>27.595500000000001</v>
      </c>
      <c r="U41" s="26">
        <f t="shared" si="1"/>
        <v>130.99279999999999</v>
      </c>
      <c r="V41" s="14" t="s">
        <v>0</v>
      </c>
      <c r="W41" s="14" t="s">
        <v>72</v>
      </c>
      <c r="X41" s="37" t="s">
        <v>72</v>
      </c>
      <c r="Y41" s="12" t="s">
        <v>143</v>
      </c>
      <c r="Z41" s="12" t="s">
        <v>142</v>
      </c>
      <c r="AA41" s="12" t="s">
        <v>119</v>
      </c>
    </row>
    <row r="42" spans="1:27" x14ac:dyDescent="0.2">
      <c r="A42" s="20" t="s">
        <v>121</v>
      </c>
      <c r="B42" s="20" t="s">
        <v>122</v>
      </c>
      <c r="C42" s="20" t="s">
        <v>252</v>
      </c>
      <c r="D42" s="21" t="s">
        <v>224</v>
      </c>
      <c r="E42" s="22" t="s">
        <v>260</v>
      </c>
      <c r="F42" s="12" t="s">
        <v>161</v>
      </c>
      <c r="G42" s="13" t="s">
        <v>161</v>
      </c>
      <c r="H42" s="36" t="s">
        <v>162</v>
      </c>
      <c r="I42" s="35">
        <v>283.00580000000002</v>
      </c>
      <c r="J42" s="35">
        <v>142.3357</v>
      </c>
      <c r="K42" s="35" t="s">
        <v>251</v>
      </c>
      <c r="L42" s="35" t="s">
        <v>251</v>
      </c>
      <c r="M42" s="35">
        <v>5.2558999999999996</v>
      </c>
      <c r="N42" s="35" t="s">
        <v>251</v>
      </c>
      <c r="O42" s="35">
        <v>24.2074</v>
      </c>
      <c r="P42" s="35">
        <v>171.79900000000001</v>
      </c>
      <c r="Q42" s="35">
        <v>91.179599999999994</v>
      </c>
      <c r="R42" s="35">
        <v>1.7184999999999999</v>
      </c>
      <c r="S42" s="35">
        <v>3.5116999999999998</v>
      </c>
      <c r="T42" s="35">
        <v>14.797000000000001</v>
      </c>
      <c r="U42" s="26">
        <f t="shared" si="1"/>
        <v>111.2068</v>
      </c>
      <c r="V42" s="14" t="s">
        <v>0</v>
      </c>
      <c r="W42" s="14" t="s">
        <v>72</v>
      </c>
      <c r="X42" s="37" t="s">
        <v>72</v>
      </c>
      <c r="Y42" s="12" t="s">
        <v>143</v>
      </c>
      <c r="Z42" s="12" t="s">
        <v>142</v>
      </c>
      <c r="AA42" s="12" t="s">
        <v>119</v>
      </c>
    </row>
    <row r="43" spans="1:27" x14ac:dyDescent="0.2">
      <c r="A43" s="20" t="s">
        <v>125</v>
      </c>
      <c r="B43" s="20" t="s">
        <v>122</v>
      </c>
      <c r="C43" s="20" t="s">
        <v>252</v>
      </c>
      <c r="D43" s="21" t="s">
        <v>224</v>
      </c>
      <c r="E43" s="22" t="s">
        <v>260</v>
      </c>
      <c r="F43" s="12" t="s">
        <v>191</v>
      </c>
      <c r="G43" s="13" t="s">
        <v>191</v>
      </c>
      <c r="H43" s="36" t="s">
        <v>192</v>
      </c>
      <c r="I43" s="35">
        <v>3153.8507</v>
      </c>
      <c r="J43" s="35">
        <v>1209.0033000000001</v>
      </c>
      <c r="K43" s="35" t="s">
        <v>251</v>
      </c>
      <c r="L43" s="35" t="s">
        <v>251</v>
      </c>
      <c r="M43" s="35">
        <v>50.544900000000005</v>
      </c>
      <c r="N43" s="35">
        <v>5.5049000000000001</v>
      </c>
      <c r="O43" s="35">
        <v>379.59860000000003</v>
      </c>
      <c r="P43" s="35">
        <v>1644.6516999999999</v>
      </c>
      <c r="Q43" s="35">
        <v>1109.634</v>
      </c>
      <c r="R43" s="35">
        <v>102.1026</v>
      </c>
      <c r="S43" s="35">
        <v>58.4285</v>
      </c>
      <c r="T43" s="35">
        <v>239.03390000000002</v>
      </c>
      <c r="U43" s="26">
        <f t="shared" si="1"/>
        <v>1509.1990000000001</v>
      </c>
      <c r="V43" s="14" t="s">
        <v>0</v>
      </c>
      <c r="W43" s="14" t="s">
        <v>72</v>
      </c>
      <c r="X43" s="37" t="s">
        <v>72</v>
      </c>
      <c r="Y43" s="12" t="s">
        <v>143</v>
      </c>
      <c r="Z43" s="12" t="s">
        <v>142</v>
      </c>
      <c r="AA43" s="12" t="s">
        <v>119</v>
      </c>
    </row>
    <row r="44" spans="1:27" x14ac:dyDescent="0.2">
      <c r="A44" s="20" t="s">
        <v>121</v>
      </c>
      <c r="B44" s="20" t="s">
        <v>122</v>
      </c>
      <c r="C44" s="20" t="s">
        <v>252</v>
      </c>
      <c r="D44" s="21" t="s">
        <v>224</v>
      </c>
      <c r="E44" s="22" t="s">
        <v>260</v>
      </c>
      <c r="F44" s="12" t="s">
        <v>193</v>
      </c>
      <c r="G44" s="13" t="s">
        <v>193</v>
      </c>
      <c r="H44" s="36" t="s">
        <v>194</v>
      </c>
      <c r="I44" s="35">
        <v>1292.4508000000001</v>
      </c>
      <c r="J44" s="35">
        <v>619.55719999999997</v>
      </c>
      <c r="K44" s="35" t="s">
        <v>251</v>
      </c>
      <c r="L44" s="35" t="s">
        <v>251</v>
      </c>
      <c r="M44" s="35">
        <v>26.372900000000001</v>
      </c>
      <c r="N44" s="35" t="s">
        <v>251</v>
      </c>
      <c r="O44" s="35">
        <v>97.525000000000006</v>
      </c>
      <c r="P44" s="35">
        <v>743.45510000000002</v>
      </c>
      <c r="Q44" s="35">
        <v>458.50709999999998</v>
      </c>
      <c r="R44" s="35">
        <v>6.5965999999999996</v>
      </c>
      <c r="S44" s="35">
        <v>16.292999999999999</v>
      </c>
      <c r="T44" s="35">
        <v>67.599000000000004</v>
      </c>
      <c r="U44" s="26">
        <f t="shared" si="1"/>
        <v>548.99570000000006</v>
      </c>
      <c r="V44" s="14" t="s">
        <v>0</v>
      </c>
      <c r="W44" s="14" t="s">
        <v>72</v>
      </c>
      <c r="X44" s="37" t="s">
        <v>72</v>
      </c>
      <c r="Y44" s="12" t="s">
        <v>143</v>
      </c>
      <c r="Z44" s="12" t="s">
        <v>142</v>
      </c>
      <c r="AA44" s="12" t="s">
        <v>119</v>
      </c>
    </row>
    <row r="45" spans="1:27" x14ac:dyDescent="0.2">
      <c r="A45" s="20" t="s">
        <v>125</v>
      </c>
      <c r="B45" s="20" t="s">
        <v>122</v>
      </c>
      <c r="C45" s="20" t="s">
        <v>252</v>
      </c>
      <c r="D45" s="21" t="s">
        <v>224</v>
      </c>
      <c r="E45" s="22" t="s">
        <v>260</v>
      </c>
      <c r="F45" s="12" t="s">
        <v>195</v>
      </c>
      <c r="G45" s="13" t="s">
        <v>195</v>
      </c>
      <c r="H45" s="36" t="s">
        <v>196</v>
      </c>
      <c r="I45" s="35">
        <v>1040.3746000000001</v>
      </c>
      <c r="J45" s="35">
        <v>520.56020000000001</v>
      </c>
      <c r="K45" s="35" t="s">
        <v>251</v>
      </c>
      <c r="L45" s="35" t="s">
        <v>251</v>
      </c>
      <c r="M45" s="35">
        <v>11.436999999999999</v>
      </c>
      <c r="N45" s="35">
        <v>0.31190000000000001</v>
      </c>
      <c r="O45" s="35">
        <v>145.15539999999999</v>
      </c>
      <c r="P45" s="35">
        <v>677.46450000000004</v>
      </c>
      <c r="Q45" s="35">
        <v>315.85840000000002</v>
      </c>
      <c r="R45" s="35">
        <v>2.5804</v>
      </c>
      <c r="S45" s="35">
        <v>10.138</v>
      </c>
      <c r="T45" s="35">
        <v>34.333300000000001</v>
      </c>
      <c r="U45" s="26">
        <f t="shared" si="1"/>
        <v>362.9101</v>
      </c>
      <c r="V45" s="14" t="s">
        <v>0</v>
      </c>
      <c r="W45" s="14" t="s">
        <v>72</v>
      </c>
      <c r="X45" s="37" t="s">
        <v>72</v>
      </c>
      <c r="Y45" s="12" t="s">
        <v>143</v>
      </c>
      <c r="Z45" s="12" t="s">
        <v>142</v>
      </c>
      <c r="AA45" s="12" t="s">
        <v>119</v>
      </c>
    </row>
    <row r="46" spans="1:27" x14ac:dyDescent="0.2">
      <c r="A46" s="20" t="s">
        <v>121</v>
      </c>
      <c r="B46" s="20" t="s">
        <v>122</v>
      </c>
      <c r="C46" s="20" t="s">
        <v>252</v>
      </c>
      <c r="D46" s="21" t="s">
        <v>224</v>
      </c>
      <c r="E46" s="22" t="s">
        <v>260</v>
      </c>
      <c r="F46" s="12" t="s">
        <v>197</v>
      </c>
      <c r="G46" s="13" t="s">
        <v>197</v>
      </c>
      <c r="H46" s="36" t="s">
        <v>64</v>
      </c>
      <c r="I46" s="35">
        <v>1108.9712</v>
      </c>
      <c r="J46" s="35">
        <v>688.12380000000007</v>
      </c>
      <c r="K46" s="35" t="s">
        <v>251</v>
      </c>
      <c r="L46" s="35" t="s">
        <v>251</v>
      </c>
      <c r="M46" s="35">
        <v>16.838999999999999</v>
      </c>
      <c r="N46" s="35">
        <v>0.37440000000000001</v>
      </c>
      <c r="O46" s="35">
        <v>125.1951</v>
      </c>
      <c r="P46" s="35">
        <v>830.53229999999996</v>
      </c>
      <c r="Q46" s="35">
        <v>206.14190000000002</v>
      </c>
      <c r="R46" s="35">
        <v>7.5064000000000002</v>
      </c>
      <c r="S46" s="35">
        <v>11.484500000000001</v>
      </c>
      <c r="T46" s="35">
        <v>53.306100000000001</v>
      </c>
      <c r="U46" s="26">
        <f t="shared" si="1"/>
        <v>278.43890000000005</v>
      </c>
      <c r="V46" s="14" t="s">
        <v>0</v>
      </c>
      <c r="W46" s="14" t="s">
        <v>72</v>
      </c>
      <c r="X46" s="37" t="s">
        <v>72</v>
      </c>
      <c r="Y46" s="12" t="s">
        <v>143</v>
      </c>
      <c r="Z46" s="12" t="s">
        <v>142</v>
      </c>
      <c r="AA46" s="12" t="s">
        <v>119</v>
      </c>
    </row>
    <row r="47" spans="1:27" x14ac:dyDescent="0.2">
      <c r="A47" s="20" t="s">
        <v>121</v>
      </c>
      <c r="B47" s="20" t="s">
        <v>122</v>
      </c>
      <c r="C47" s="20" t="s">
        <v>252</v>
      </c>
      <c r="D47" s="21" t="s">
        <v>224</v>
      </c>
      <c r="E47" s="22" t="s">
        <v>260</v>
      </c>
      <c r="F47" s="12" t="s">
        <v>198</v>
      </c>
      <c r="G47" s="13" t="s">
        <v>198</v>
      </c>
      <c r="H47" s="36" t="s">
        <v>199</v>
      </c>
      <c r="I47" s="35">
        <v>349.98469999999998</v>
      </c>
      <c r="J47" s="35">
        <v>170.3862</v>
      </c>
      <c r="K47" s="35" t="s">
        <v>251</v>
      </c>
      <c r="L47" s="35" t="s">
        <v>251</v>
      </c>
      <c r="M47" s="35">
        <v>5.5876999999999999</v>
      </c>
      <c r="N47" s="35" t="s">
        <v>251</v>
      </c>
      <c r="O47" s="35">
        <v>60.380299999999998</v>
      </c>
      <c r="P47" s="35">
        <v>236.35419999999999</v>
      </c>
      <c r="Q47" s="35">
        <v>69.329400000000007</v>
      </c>
      <c r="R47" s="35">
        <v>2.6621999999999999</v>
      </c>
      <c r="S47" s="35">
        <v>6.6871</v>
      </c>
      <c r="T47" s="35">
        <v>34.951799999999999</v>
      </c>
      <c r="U47" s="26">
        <f t="shared" si="1"/>
        <v>113.63050000000001</v>
      </c>
      <c r="V47" s="14" t="s">
        <v>0</v>
      </c>
      <c r="W47" s="14" t="s">
        <v>72</v>
      </c>
      <c r="X47" s="37" t="s">
        <v>72</v>
      </c>
      <c r="Y47" s="12" t="s">
        <v>143</v>
      </c>
      <c r="Z47" s="12" t="s">
        <v>142</v>
      </c>
      <c r="AA47" s="12" t="s">
        <v>119</v>
      </c>
    </row>
    <row r="48" spans="1:27" x14ac:dyDescent="0.2">
      <c r="A48" s="20" t="s">
        <v>125</v>
      </c>
      <c r="B48" s="20" t="s">
        <v>122</v>
      </c>
      <c r="C48" s="20" t="s">
        <v>252</v>
      </c>
      <c r="D48" s="21" t="s">
        <v>224</v>
      </c>
      <c r="E48" s="22" t="s">
        <v>260</v>
      </c>
      <c r="F48" s="12" t="s">
        <v>157</v>
      </c>
      <c r="G48" s="13" t="s">
        <v>157</v>
      </c>
      <c r="H48" s="36" t="s">
        <v>158</v>
      </c>
      <c r="I48" s="35">
        <v>705.27930000000003</v>
      </c>
      <c r="J48" s="35">
        <v>279.64499999999998</v>
      </c>
      <c r="K48" s="35" t="s">
        <v>251</v>
      </c>
      <c r="L48" s="35" t="s">
        <v>251</v>
      </c>
      <c r="M48" s="35">
        <v>7.6053999999999995</v>
      </c>
      <c r="N48" s="35" t="s">
        <v>251</v>
      </c>
      <c r="O48" s="35">
        <v>146.67400000000001</v>
      </c>
      <c r="P48" s="35">
        <v>433.92439999999999</v>
      </c>
      <c r="Q48" s="35">
        <v>222.46280000000002</v>
      </c>
      <c r="R48" s="35">
        <v>12.7392</v>
      </c>
      <c r="S48" s="35">
        <v>5.3003999999999998</v>
      </c>
      <c r="T48" s="35">
        <v>30.852500000000003</v>
      </c>
      <c r="U48" s="26">
        <f t="shared" si="1"/>
        <v>271.35490000000004</v>
      </c>
      <c r="V48" s="14" t="s">
        <v>0</v>
      </c>
      <c r="W48" s="14" t="s">
        <v>72</v>
      </c>
      <c r="X48" s="37" t="s">
        <v>72</v>
      </c>
      <c r="Y48" s="12" t="s">
        <v>143</v>
      </c>
      <c r="Z48" s="12" t="s">
        <v>142</v>
      </c>
      <c r="AA48" s="12" t="s">
        <v>119</v>
      </c>
    </row>
    <row r="49" spans="1:27" x14ac:dyDescent="0.2">
      <c r="A49" s="20" t="s">
        <v>125</v>
      </c>
      <c r="B49" s="20" t="s">
        <v>122</v>
      </c>
      <c r="C49" s="20" t="s">
        <v>252</v>
      </c>
      <c r="D49" s="21" t="s">
        <v>224</v>
      </c>
      <c r="E49" s="22" t="s">
        <v>260</v>
      </c>
      <c r="F49" s="12" t="s">
        <v>149</v>
      </c>
      <c r="G49" s="13" t="s">
        <v>149</v>
      </c>
      <c r="H49" s="36" t="s">
        <v>150</v>
      </c>
      <c r="I49" s="35">
        <v>1305.8494000000001</v>
      </c>
      <c r="J49" s="35">
        <v>621.69730000000004</v>
      </c>
      <c r="K49" s="35" t="s">
        <v>251</v>
      </c>
      <c r="L49" s="35" t="s">
        <v>251</v>
      </c>
      <c r="M49" s="35">
        <v>10.9572</v>
      </c>
      <c r="N49" s="35">
        <v>1.1171</v>
      </c>
      <c r="O49" s="35">
        <v>205.46179999999998</v>
      </c>
      <c r="P49" s="35">
        <v>839.23340000000007</v>
      </c>
      <c r="Q49" s="35">
        <v>378.21259999999995</v>
      </c>
      <c r="R49" s="35">
        <v>17.584700000000002</v>
      </c>
      <c r="S49" s="35">
        <v>11.670299999999999</v>
      </c>
      <c r="T49" s="35">
        <v>59.148399999999995</v>
      </c>
      <c r="U49" s="26">
        <f t="shared" si="1"/>
        <v>466.61599999999993</v>
      </c>
      <c r="V49" s="14" t="s">
        <v>0</v>
      </c>
      <c r="W49" s="14" t="s">
        <v>72</v>
      </c>
      <c r="X49" s="37" t="s">
        <v>72</v>
      </c>
      <c r="Y49" s="12" t="s">
        <v>143</v>
      </c>
      <c r="Z49" s="12" t="s">
        <v>142</v>
      </c>
      <c r="AA49" s="12" t="s">
        <v>119</v>
      </c>
    </row>
    <row r="50" spans="1:27" x14ac:dyDescent="0.2">
      <c r="A50" s="20" t="s">
        <v>121</v>
      </c>
      <c r="B50" s="20" t="s">
        <v>122</v>
      </c>
      <c r="C50" s="20" t="s">
        <v>252</v>
      </c>
      <c r="D50" s="21" t="s">
        <v>224</v>
      </c>
      <c r="E50" s="22" t="s">
        <v>260</v>
      </c>
      <c r="F50" s="12" t="s">
        <v>165</v>
      </c>
      <c r="G50" s="13" t="s">
        <v>165</v>
      </c>
      <c r="H50" s="36" t="s">
        <v>166</v>
      </c>
      <c r="I50" s="35">
        <v>469.012</v>
      </c>
      <c r="J50" s="35">
        <v>261.31719999999996</v>
      </c>
      <c r="K50" s="35" t="s">
        <v>251</v>
      </c>
      <c r="L50" s="35" t="s">
        <v>251</v>
      </c>
      <c r="M50" s="35">
        <v>2.3664000000000001</v>
      </c>
      <c r="N50" s="35" t="s">
        <v>251</v>
      </c>
      <c r="O50" s="35">
        <v>57.162000000000006</v>
      </c>
      <c r="P50" s="35">
        <v>320.84559999999999</v>
      </c>
      <c r="Q50" s="35">
        <v>116.07339999999999</v>
      </c>
      <c r="R50" s="35">
        <v>9.9575999999999993</v>
      </c>
      <c r="S50" s="35">
        <v>3.3235999999999999</v>
      </c>
      <c r="T50" s="35">
        <v>18.811799999999998</v>
      </c>
      <c r="U50" s="26">
        <f t="shared" si="1"/>
        <v>148.16640000000001</v>
      </c>
      <c r="V50" s="14" t="s">
        <v>0</v>
      </c>
      <c r="W50" s="14" t="s">
        <v>72</v>
      </c>
      <c r="X50" s="37" t="s">
        <v>72</v>
      </c>
      <c r="Y50" s="12" t="s">
        <v>143</v>
      </c>
      <c r="Z50" s="12" t="s">
        <v>142</v>
      </c>
      <c r="AA50" s="12" t="s">
        <v>119</v>
      </c>
    </row>
    <row r="51" spans="1:27" x14ac:dyDescent="0.2">
      <c r="A51" s="20" t="s">
        <v>121</v>
      </c>
      <c r="B51" s="20" t="s">
        <v>122</v>
      </c>
      <c r="C51" s="20" t="s">
        <v>252</v>
      </c>
      <c r="D51" s="21" t="s">
        <v>224</v>
      </c>
      <c r="E51" s="22" t="s">
        <v>260</v>
      </c>
      <c r="F51" s="12" t="s">
        <v>138</v>
      </c>
      <c r="G51" s="13" t="s">
        <v>138</v>
      </c>
      <c r="H51" s="36" t="s">
        <v>139</v>
      </c>
      <c r="I51" s="35">
        <v>824.0566</v>
      </c>
      <c r="J51" s="35">
        <v>313.9314</v>
      </c>
      <c r="K51" s="35" t="s">
        <v>251</v>
      </c>
      <c r="L51" s="35" t="s">
        <v>251</v>
      </c>
      <c r="M51" s="35">
        <v>7.7198000000000002</v>
      </c>
      <c r="N51" s="35" t="s">
        <v>251</v>
      </c>
      <c r="O51" s="35">
        <v>137.2672</v>
      </c>
      <c r="P51" s="35">
        <v>458.91840000000002</v>
      </c>
      <c r="Q51" s="35">
        <v>310.76229999999998</v>
      </c>
      <c r="R51" s="35">
        <v>9.920399999999999</v>
      </c>
      <c r="S51" s="35">
        <v>4.8483999999999998</v>
      </c>
      <c r="T51" s="35">
        <v>39.607100000000003</v>
      </c>
      <c r="U51" s="26">
        <f t="shared" si="1"/>
        <v>365.13819999999998</v>
      </c>
      <c r="V51" s="14" t="s">
        <v>0</v>
      </c>
      <c r="W51" s="14" t="s">
        <v>72</v>
      </c>
      <c r="X51" s="37" t="s">
        <v>72</v>
      </c>
      <c r="Y51" s="12" t="s">
        <v>143</v>
      </c>
      <c r="Z51" s="12" t="s">
        <v>142</v>
      </c>
      <c r="AA51" s="12" t="s">
        <v>119</v>
      </c>
    </row>
    <row r="52" spans="1:27" x14ac:dyDescent="0.2">
      <c r="A52" s="20" t="s">
        <v>125</v>
      </c>
      <c r="B52" s="20" t="s">
        <v>122</v>
      </c>
      <c r="C52" s="20" t="s">
        <v>252</v>
      </c>
      <c r="D52" s="21" t="s">
        <v>224</v>
      </c>
      <c r="E52" s="22" t="s">
        <v>260</v>
      </c>
      <c r="F52" s="12" t="s">
        <v>204</v>
      </c>
      <c r="G52" s="13" t="s">
        <v>204</v>
      </c>
      <c r="H52" s="36" t="s">
        <v>205</v>
      </c>
      <c r="I52" s="35">
        <v>1969.6061999999999</v>
      </c>
      <c r="J52" s="35">
        <v>812.17460000000005</v>
      </c>
      <c r="K52" s="35" t="s">
        <v>251</v>
      </c>
      <c r="L52" s="35" t="s">
        <v>251</v>
      </c>
      <c r="M52" s="35">
        <v>30.992100000000001</v>
      </c>
      <c r="N52" s="35">
        <v>2.3506999999999998</v>
      </c>
      <c r="O52" s="35">
        <v>259.55549999999999</v>
      </c>
      <c r="P52" s="35">
        <v>1105.0728999999999</v>
      </c>
      <c r="Q52" s="35">
        <v>737.60680000000002</v>
      </c>
      <c r="R52" s="35">
        <v>28.103900000000003</v>
      </c>
      <c r="S52" s="35">
        <v>16.365200000000002</v>
      </c>
      <c r="T52" s="35">
        <v>82.457400000000007</v>
      </c>
      <c r="U52" s="26">
        <f t="shared" si="1"/>
        <v>864.53329999999994</v>
      </c>
      <c r="V52" s="14" t="s">
        <v>0</v>
      </c>
      <c r="W52" s="14" t="s">
        <v>72</v>
      </c>
      <c r="X52" s="37" t="s">
        <v>72</v>
      </c>
      <c r="Y52" s="12" t="s">
        <v>143</v>
      </c>
      <c r="Z52" s="12" t="s">
        <v>142</v>
      </c>
      <c r="AA52" s="12" t="s">
        <v>119</v>
      </c>
    </row>
    <row r="53" spans="1:27" x14ac:dyDescent="0.2">
      <c r="A53" s="20" t="s">
        <v>121</v>
      </c>
      <c r="B53" s="20" t="s">
        <v>122</v>
      </c>
      <c r="C53" s="20" t="s">
        <v>252</v>
      </c>
      <c r="D53" s="21" t="s">
        <v>224</v>
      </c>
      <c r="E53" s="22" t="s">
        <v>260</v>
      </c>
      <c r="F53" s="12" t="s">
        <v>206</v>
      </c>
      <c r="G53" s="13" t="s">
        <v>206</v>
      </c>
      <c r="H53" s="36" t="s">
        <v>207</v>
      </c>
      <c r="I53" s="35">
        <v>901.05859999999996</v>
      </c>
      <c r="J53" s="35">
        <v>423.50560000000002</v>
      </c>
      <c r="K53" s="35" t="s">
        <v>251</v>
      </c>
      <c r="L53" s="35" t="s">
        <v>251</v>
      </c>
      <c r="M53" s="35">
        <v>8.9337999999999997</v>
      </c>
      <c r="N53" s="35" t="s">
        <v>251</v>
      </c>
      <c r="O53" s="35">
        <v>140.59209999999999</v>
      </c>
      <c r="P53" s="35">
        <v>573.03150000000005</v>
      </c>
      <c r="Q53" s="35">
        <v>252.7792</v>
      </c>
      <c r="R53" s="35">
        <v>11.9634</v>
      </c>
      <c r="S53" s="35">
        <v>9.5709</v>
      </c>
      <c r="T53" s="35">
        <v>53.7136</v>
      </c>
      <c r="U53" s="26">
        <f t="shared" si="1"/>
        <v>328.02709999999996</v>
      </c>
      <c r="V53" s="14" t="s">
        <v>0</v>
      </c>
      <c r="W53" s="14" t="s">
        <v>72</v>
      </c>
      <c r="X53" s="37" t="s">
        <v>72</v>
      </c>
      <c r="Y53" s="12" t="s">
        <v>143</v>
      </c>
      <c r="Z53" s="12" t="s">
        <v>142</v>
      </c>
      <c r="AA53" s="12" t="s">
        <v>119</v>
      </c>
    </row>
    <row r="54" spans="1:27" x14ac:dyDescent="0.2">
      <c r="A54" s="20" t="s">
        <v>121</v>
      </c>
      <c r="B54" s="20" t="s">
        <v>122</v>
      </c>
      <c r="C54" s="20" t="s">
        <v>252</v>
      </c>
      <c r="D54" s="21" t="s">
        <v>224</v>
      </c>
      <c r="E54" s="22" t="s">
        <v>260</v>
      </c>
      <c r="F54" s="12" t="s">
        <v>208</v>
      </c>
      <c r="G54" s="13" t="s">
        <v>208</v>
      </c>
      <c r="H54" s="36" t="s">
        <v>209</v>
      </c>
      <c r="I54" s="35">
        <v>3518.8175999999999</v>
      </c>
      <c r="J54" s="35">
        <v>1771.0310999999999</v>
      </c>
      <c r="K54" s="35" t="s">
        <v>251</v>
      </c>
      <c r="L54" s="35" t="s">
        <v>251</v>
      </c>
      <c r="M54" s="35">
        <v>46.137799999999999</v>
      </c>
      <c r="N54" s="35">
        <v>1.1285000000000001</v>
      </c>
      <c r="O54" s="35">
        <v>428.36750000000001</v>
      </c>
      <c r="P54" s="35">
        <v>2246.6649000000002</v>
      </c>
      <c r="Q54" s="35">
        <v>992.04469999999992</v>
      </c>
      <c r="R54" s="35">
        <v>54.681100000000001</v>
      </c>
      <c r="S54" s="35">
        <v>33.299700000000001</v>
      </c>
      <c r="T54" s="35">
        <v>192.12719999999999</v>
      </c>
      <c r="U54" s="26">
        <f t="shared" si="1"/>
        <v>1272.1526999999999</v>
      </c>
      <c r="V54" s="14" t="s">
        <v>0</v>
      </c>
      <c r="W54" s="14" t="s">
        <v>72</v>
      </c>
      <c r="X54" s="37" t="s">
        <v>72</v>
      </c>
      <c r="Y54" s="12" t="s">
        <v>143</v>
      </c>
      <c r="Z54" s="12" t="s">
        <v>142</v>
      </c>
      <c r="AA54" s="12" t="s">
        <v>119</v>
      </c>
    </row>
    <row r="55" spans="1:27" x14ac:dyDescent="0.2">
      <c r="A55" s="20" t="s">
        <v>121</v>
      </c>
      <c r="B55" s="20" t="s">
        <v>122</v>
      </c>
      <c r="C55" s="20" t="s">
        <v>252</v>
      </c>
      <c r="D55" s="21" t="s">
        <v>224</v>
      </c>
      <c r="E55" s="22" t="s">
        <v>260</v>
      </c>
      <c r="F55" s="12" t="s">
        <v>212</v>
      </c>
      <c r="G55" s="13" t="s">
        <v>212</v>
      </c>
      <c r="H55" s="36" t="s">
        <v>213</v>
      </c>
      <c r="I55" s="35">
        <v>998.28449999999998</v>
      </c>
      <c r="J55" s="35">
        <v>511.15319999999997</v>
      </c>
      <c r="K55" s="35" t="s">
        <v>251</v>
      </c>
      <c r="L55" s="35" t="s">
        <v>251</v>
      </c>
      <c r="M55" s="35">
        <v>11.0082</v>
      </c>
      <c r="N55" s="35" t="s">
        <v>251</v>
      </c>
      <c r="O55" s="35">
        <v>160.7466</v>
      </c>
      <c r="P55" s="35">
        <v>682.9079999999999</v>
      </c>
      <c r="Q55" s="35">
        <v>239.4898</v>
      </c>
      <c r="R55" s="35">
        <v>11.1478</v>
      </c>
      <c r="S55" s="35">
        <v>8.4792000000000005</v>
      </c>
      <c r="T55" s="35">
        <v>56.259699999999995</v>
      </c>
      <c r="U55" s="26">
        <f t="shared" si="1"/>
        <v>315.37650000000002</v>
      </c>
      <c r="V55" s="14" t="s">
        <v>0</v>
      </c>
      <c r="W55" s="14" t="s">
        <v>72</v>
      </c>
      <c r="X55" s="37" t="s">
        <v>72</v>
      </c>
      <c r="Y55" s="12" t="s">
        <v>143</v>
      </c>
      <c r="Z55" s="12" t="s">
        <v>142</v>
      </c>
      <c r="AA55" s="12" t="s">
        <v>119</v>
      </c>
    </row>
    <row r="56" spans="1:27" x14ac:dyDescent="0.2">
      <c r="A56" s="20" t="s">
        <v>83</v>
      </c>
      <c r="B56" s="20" t="s">
        <v>122</v>
      </c>
      <c r="C56" s="20" t="s">
        <v>252</v>
      </c>
      <c r="D56" s="21" t="s">
        <v>224</v>
      </c>
      <c r="E56" s="22" t="s">
        <v>260</v>
      </c>
      <c r="F56" s="12" t="s">
        <v>216</v>
      </c>
      <c r="G56" s="13" t="s">
        <v>216</v>
      </c>
      <c r="H56" s="36" t="s">
        <v>217</v>
      </c>
      <c r="I56" s="35">
        <v>3083.6489999999999</v>
      </c>
      <c r="J56" s="35">
        <v>1651.9313999999997</v>
      </c>
      <c r="K56" s="35" t="s">
        <v>251</v>
      </c>
      <c r="L56" s="35" t="s">
        <v>251</v>
      </c>
      <c r="M56" s="35">
        <v>36.784700000000001</v>
      </c>
      <c r="N56" s="35">
        <v>3.7688999999999999</v>
      </c>
      <c r="O56" s="35">
        <v>465.6866</v>
      </c>
      <c r="P56" s="35">
        <v>2158.1716000000001</v>
      </c>
      <c r="Q56" s="35">
        <v>579.25749999999994</v>
      </c>
      <c r="R56" s="35">
        <v>92.671800000000005</v>
      </c>
      <c r="S56" s="35">
        <v>43.749600000000001</v>
      </c>
      <c r="T56" s="35">
        <v>209.79850000000002</v>
      </c>
      <c r="U56" s="26">
        <f t="shared" si="1"/>
        <v>925.47739999999988</v>
      </c>
      <c r="V56" s="14" t="s">
        <v>0</v>
      </c>
      <c r="W56" s="14" t="s">
        <v>72</v>
      </c>
      <c r="X56" s="37" t="s">
        <v>72</v>
      </c>
      <c r="Y56" s="12" t="s">
        <v>143</v>
      </c>
      <c r="Z56" s="12" t="s">
        <v>142</v>
      </c>
      <c r="AA56" s="12" t="s">
        <v>119</v>
      </c>
    </row>
    <row r="57" spans="1:27" x14ac:dyDescent="0.2">
      <c r="A57" s="20" t="s">
        <v>83</v>
      </c>
      <c r="B57" s="20" t="s">
        <v>122</v>
      </c>
      <c r="C57" s="20" t="s">
        <v>252</v>
      </c>
      <c r="D57" s="21" t="s">
        <v>224</v>
      </c>
      <c r="E57" s="22" t="s">
        <v>260</v>
      </c>
      <c r="F57" s="12" t="s">
        <v>171</v>
      </c>
      <c r="G57" s="13" t="s">
        <v>171</v>
      </c>
      <c r="H57" s="36" t="s">
        <v>172</v>
      </c>
      <c r="I57" s="35">
        <v>469.61290000000002</v>
      </c>
      <c r="J57" s="35">
        <v>200.56890000000001</v>
      </c>
      <c r="K57" s="35" t="s">
        <v>251</v>
      </c>
      <c r="L57" s="35" t="s">
        <v>251</v>
      </c>
      <c r="M57" s="35">
        <v>4.4512999999999998</v>
      </c>
      <c r="N57" s="35" t="s">
        <v>251</v>
      </c>
      <c r="O57" s="35">
        <v>97.297200000000004</v>
      </c>
      <c r="P57" s="35">
        <v>302.31740000000002</v>
      </c>
      <c r="Q57" s="35">
        <v>112.8959</v>
      </c>
      <c r="R57" s="35">
        <v>16.5641</v>
      </c>
      <c r="S57" s="35">
        <v>4.0251000000000001</v>
      </c>
      <c r="T57" s="35">
        <v>33.810400000000001</v>
      </c>
      <c r="U57" s="26">
        <f t="shared" si="1"/>
        <v>167.2955</v>
      </c>
      <c r="V57" s="14" t="s">
        <v>0</v>
      </c>
      <c r="W57" s="14" t="s">
        <v>72</v>
      </c>
      <c r="X57" s="37" t="s">
        <v>72</v>
      </c>
      <c r="Y57" s="12" t="s">
        <v>143</v>
      </c>
      <c r="Z57" s="12" t="s">
        <v>142</v>
      </c>
      <c r="AA57" s="12" t="s">
        <v>119</v>
      </c>
    </row>
    <row r="58" spans="1:27" x14ac:dyDescent="0.2">
      <c r="A58" s="20" t="s">
        <v>125</v>
      </c>
      <c r="B58" s="20" t="s">
        <v>122</v>
      </c>
      <c r="C58" s="20" t="s">
        <v>252</v>
      </c>
      <c r="D58" s="21" t="s">
        <v>224</v>
      </c>
      <c r="E58" s="22" t="s">
        <v>260</v>
      </c>
      <c r="F58" s="12" t="s">
        <v>136</v>
      </c>
      <c r="G58" s="13" t="s">
        <v>136</v>
      </c>
      <c r="H58" s="36" t="s">
        <v>137</v>
      </c>
      <c r="I58" s="35">
        <v>608.45370000000003</v>
      </c>
      <c r="J58" s="35">
        <v>340.27280000000002</v>
      </c>
      <c r="K58" s="35" t="s">
        <v>251</v>
      </c>
      <c r="L58" s="35" t="s">
        <v>251</v>
      </c>
      <c r="M58" s="35">
        <v>6.2106000000000003</v>
      </c>
      <c r="N58" s="35" t="s">
        <v>251</v>
      </c>
      <c r="O58" s="35">
        <v>69.568799999999996</v>
      </c>
      <c r="P58" s="35">
        <v>416.05220000000003</v>
      </c>
      <c r="Q58" s="35">
        <v>143.6412</v>
      </c>
      <c r="R58" s="35">
        <v>9.0963999999999992</v>
      </c>
      <c r="S58" s="35">
        <v>7.6112000000000002</v>
      </c>
      <c r="T58" s="35">
        <v>32.052700000000002</v>
      </c>
      <c r="U58" s="26">
        <f t="shared" si="1"/>
        <v>192.4015</v>
      </c>
      <c r="V58" s="14" t="s">
        <v>0</v>
      </c>
      <c r="W58" s="14" t="s">
        <v>72</v>
      </c>
      <c r="X58" s="37" t="s">
        <v>72</v>
      </c>
      <c r="Y58" s="12" t="s">
        <v>143</v>
      </c>
      <c r="Z58" s="12" t="s">
        <v>142</v>
      </c>
      <c r="AA58" s="12" t="s">
        <v>119</v>
      </c>
    </row>
    <row r="59" spans="1:27" x14ac:dyDescent="0.2">
      <c r="A59" s="20" t="s">
        <v>121</v>
      </c>
      <c r="B59" s="20" t="s">
        <v>122</v>
      </c>
      <c r="C59" s="20" t="s">
        <v>252</v>
      </c>
      <c r="D59" s="21" t="s">
        <v>224</v>
      </c>
      <c r="E59" s="22" t="s">
        <v>260</v>
      </c>
      <c r="F59" s="12" t="s">
        <v>156</v>
      </c>
      <c r="G59" s="13" t="s">
        <v>156</v>
      </c>
      <c r="H59" s="36" t="s">
        <v>65</v>
      </c>
      <c r="I59" s="35">
        <v>430.50150000000002</v>
      </c>
      <c r="J59" s="35">
        <v>222.6369</v>
      </c>
      <c r="K59" s="35" t="s">
        <v>251</v>
      </c>
      <c r="L59" s="35" t="s">
        <v>251</v>
      </c>
      <c r="M59" s="35">
        <v>3.0609999999999999</v>
      </c>
      <c r="N59" s="35" t="s">
        <v>251</v>
      </c>
      <c r="O59" s="35">
        <v>64.6447</v>
      </c>
      <c r="P59" s="35">
        <v>290.3426</v>
      </c>
      <c r="Q59" s="35">
        <v>114.47190000000001</v>
      </c>
      <c r="R59" s="35">
        <v>0.77929999999999999</v>
      </c>
      <c r="S59" s="35">
        <v>3.1705000000000001</v>
      </c>
      <c r="T59" s="35">
        <v>21.737200000000001</v>
      </c>
      <c r="U59" s="26">
        <f t="shared" si="1"/>
        <v>140.15890000000002</v>
      </c>
      <c r="V59" s="14" t="s">
        <v>0</v>
      </c>
      <c r="W59" s="14" t="s">
        <v>72</v>
      </c>
      <c r="X59" s="37" t="s">
        <v>72</v>
      </c>
      <c r="Y59" s="12" t="s">
        <v>143</v>
      </c>
      <c r="Z59" s="12" t="s">
        <v>142</v>
      </c>
      <c r="AA59" s="12" t="s">
        <v>119</v>
      </c>
    </row>
    <row r="60" spans="1:27" x14ac:dyDescent="0.2">
      <c r="A60" s="20" t="s">
        <v>83</v>
      </c>
      <c r="B60" s="20" t="s">
        <v>122</v>
      </c>
      <c r="C60" s="20" t="s">
        <v>252</v>
      </c>
      <c r="D60" s="21" t="s">
        <v>224</v>
      </c>
      <c r="E60" s="22" t="s">
        <v>260</v>
      </c>
      <c r="F60" s="12" t="s">
        <v>173</v>
      </c>
      <c r="G60" s="13" t="s">
        <v>173</v>
      </c>
      <c r="H60" s="36" t="s">
        <v>174</v>
      </c>
      <c r="I60" s="35">
        <v>387.32560000000001</v>
      </c>
      <c r="J60" s="35">
        <v>160.74889999999999</v>
      </c>
      <c r="K60" s="35" t="s">
        <v>251</v>
      </c>
      <c r="L60" s="35" t="s">
        <v>251</v>
      </c>
      <c r="M60" s="35">
        <v>6.0941999999999998</v>
      </c>
      <c r="N60" s="35" t="s">
        <v>251</v>
      </c>
      <c r="O60" s="35">
        <v>47.733600000000003</v>
      </c>
      <c r="P60" s="35">
        <v>214.57669999999999</v>
      </c>
      <c r="Q60" s="35">
        <v>109.9081</v>
      </c>
      <c r="R60" s="35">
        <v>9.9357000000000006</v>
      </c>
      <c r="S60" s="35">
        <v>4.4950000000000001</v>
      </c>
      <c r="T60" s="35">
        <v>48.4101</v>
      </c>
      <c r="U60" s="26">
        <f t="shared" si="1"/>
        <v>172.74889999999999</v>
      </c>
      <c r="V60" s="14" t="s">
        <v>0</v>
      </c>
      <c r="W60" s="14" t="s">
        <v>72</v>
      </c>
      <c r="X60" s="37" t="s">
        <v>72</v>
      </c>
      <c r="Y60" s="12" t="s">
        <v>143</v>
      </c>
      <c r="Z60" s="12" t="s">
        <v>142</v>
      </c>
      <c r="AA60" s="12" t="s">
        <v>119</v>
      </c>
    </row>
    <row r="61" spans="1:27" x14ac:dyDescent="0.2">
      <c r="A61" s="20" t="s">
        <v>121</v>
      </c>
      <c r="B61" s="20" t="s">
        <v>122</v>
      </c>
      <c r="C61" s="20" t="s">
        <v>252</v>
      </c>
      <c r="D61" s="21" t="s">
        <v>224</v>
      </c>
      <c r="E61" s="22" t="s">
        <v>260</v>
      </c>
      <c r="F61" s="12" t="s">
        <v>66</v>
      </c>
      <c r="G61" s="13" t="s">
        <v>66</v>
      </c>
      <c r="H61" s="36" t="s">
        <v>67</v>
      </c>
      <c r="I61" s="35">
        <v>1276.4639000000002</v>
      </c>
      <c r="J61" s="35">
        <v>466.43380000000002</v>
      </c>
      <c r="K61" s="35" t="s">
        <v>251</v>
      </c>
      <c r="L61" s="35" t="s">
        <v>251</v>
      </c>
      <c r="M61" s="35">
        <v>9.6798000000000002</v>
      </c>
      <c r="N61" s="35" t="s">
        <v>251</v>
      </c>
      <c r="O61" s="35">
        <v>167.59359999999998</v>
      </c>
      <c r="P61" s="35">
        <v>643.70720000000006</v>
      </c>
      <c r="Q61" s="35">
        <v>570.66949999999997</v>
      </c>
      <c r="R61" s="35">
        <v>11.172499999999999</v>
      </c>
      <c r="S61" s="35">
        <v>7.5053000000000001</v>
      </c>
      <c r="T61" s="35">
        <v>43.409399999999998</v>
      </c>
      <c r="U61" s="26">
        <f t="shared" si="1"/>
        <v>632.75670000000002</v>
      </c>
      <c r="V61" s="14" t="s">
        <v>0</v>
      </c>
      <c r="W61" s="14" t="s">
        <v>72</v>
      </c>
      <c r="X61" s="37" t="s">
        <v>72</v>
      </c>
      <c r="Y61" s="12" t="s">
        <v>143</v>
      </c>
      <c r="Z61" s="12" t="s">
        <v>142</v>
      </c>
      <c r="AA61" s="12" t="s">
        <v>119</v>
      </c>
    </row>
    <row r="62" spans="1:27" x14ac:dyDescent="0.2">
      <c r="A62" s="20" t="s">
        <v>125</v>
      </c>
      <c r="B62" s="20" t="s">
        <v>122</v>
      </c>
      <c r="C62" s="20" t="s">
        <v>252</v>
      </c>
      <c r="D62" s="21" t="s">
        <v>224</v>
      </c>
      <c r="E62" s="22" t="s">
        <v>260</v>
      </c>
      <c r="F62" s="12" t="s">
        <v>88</v>
      </c>
      <c r="G62" s="13" t="s">
        <v>88</v>
      </c>
      <c r="H62" s="36" t="s">
        <v>89</v>
      </c>
      <c r="I62" s="35">
        <v>2858.9829999999997</v>
      </c>
      <c r="J62" s="35">
        <v>808.08369999999991</v>
      </c>
      <c r="K62" s="35" t="s">
        <v>251</v>
      </c>
      <c r="L62" s="35" t="s">
        <v>251</v>
      </c>
      <c r="M62" s="35">
        <v>20.937100000000001</v>
      </c>
      <c r="N62" s="35">
        <v>0.48420000000000002</v>
      </c>
      <c r="O62" s="35">
        <v>301.42950000000002</v>
      </c>
      <c r="P62" s="35">
        <v>1130.9345000000001</v>
      </c>
      <c r="Q62" s="35">
        <v>1606.3894</v>
      </c>
      <c r="R62" s="35">
        <v>13.5007</v>
      </c>
      <c r="S62" s="35">
        <v>16.949400000000001</v>
      </c>
      <c r="T62" s="35">
        <v>91.209000000000003</v>
      </c>
      <c r="U62" s="26">
        <f t="shared" si="1"/>
        <v>1728.0485000000001</v>
      </c>
      <c r="V62" s="14" t="s">
        <v>0</v>
      </c>
      <c r="W62" s="14" t="s">
        <v>72</v>
      </c>
      <c r="X62" s="37" t="s">
        <v>72</v>
      </c>
      <c r="Y62" s="12" t="s">
        <v>143</v>
      </c>
      <c r="Z62" s="12" t="s">
        <v>142</v>
      </c>
      <c r="AA62" s="12" t="s">
        <v>119</v>
      </c>
    </row>
    <row r="63" spans="1:27" x14ac:dyDescent="0.2">
      <c r="A63" s="20" t="s">
        <v>121</v>
      </c>
      <c r="B63" s="20" t="s">
        <v>122</v>
      </c>
      <c r="C63" s="20" t="s">
        <v>252</v>
      </c>
      <c r="D63" s="21" t="s">
        <v>224</v>
      </c>
      <c r="E63" s="22" t="s">
        <v>260</v>
      </c>
      <c r="F63" s="12" t="s">
        <v>68</v>
      </c>
      <c r="G63" s="13" t="s">
        <v>68</v>
      </c>
      <c r="H63" s="36" t="s">
        <v>69</v>
      </c>
      <c r="I63" s="35">
        <v>702.32119999999998</v>
      </c>
      <c r="J63" s="35">
        <v>315.4083</v>
      </c>
      <c r="K63" s="35" t="s">
        <v>251</v>
      </c>
      <c r="L63" s="35" t="s">
        <v>251</v>
      </c>
      <c r="M63" s="35">
        <v>4.9391999999999996</v>
      </c>
      <c r="N63" s="35" t="s">
        <v>251</v>
      </c>
      <c r="O63" s="35">
        <v>120.24639999999999</v>
      </c>
      <c r="P63" s="35">
        <v>440.59390000000002</v>
      </c>
      <c r="Q63" s="35">
        <v>200.11770000000001</v>
      </c>
      <c r="R63" s="35">
        <v>20.328299999999999</v>
      </c>
      <c r="S63" s="35">
        <v>5.4821999999999997</v>
      </c>
      <c r="T63" s="35">
        <v>35.799100000000003</v>
      </c>
      <c r="U63" s="26">
        <f t="shared" si="1"/>
        <v>261.72730000000001</v>
      </c>
      <c r="V63" s="14" t="s">
        <v>0</v>
      </c>
      <c r="W63" s="14" t="s">
        <v>72</v>
      </c>
      <c r="X63" s="37" t="s">
        <v>72</v>
      </c>
      <c r="Y63" s="12" t="s">
        <v>143</v>
      </c>
      <c r="Z63" s="12" t="s">
        <v>142</v>
      </c>
      <c r="AA63" s="12" t="s">
        <v>119</v>
      </c>
    </row>
    <row r="64" spans="1:27" x14ac:dyDescent="0.2">
      <c r="A64" s="20" t="s">
        <v>125</v>
      </c>
      <c r="B64" s="20" t="s">
        <v>122</v>
      </c>
      <c r="C64" s="20" t="s">
        <v>252</v>
      </c>
      <c r="D64" s="21" t="s">
        <v>224</v>
      </c>
      <c r="E64" s="22" t="s">
        <v>260</v>
      </c>
      <c r="F64" s="12" t="s">
        <v>90</v>
      </c>
      <c r="G64" s="13" t="s">
        <v>90</v>
      </c>
      <c r="H64" s="36" t="s">
        <v>91</v>
      </c>
      <c r="I64" s="35">
        <v>394.71030000000002</v>
      </c>
      <c r="J64" s="35">
        <v>137.97329999999999</v>
      </c>
      <c r="K64" s="35" t="s">
        <v>251</v>
      </c>
      <c r="L64" s="35" t="s">
        <v>251</v>
      </c>
      <c r="M64" s="35">
        <v>9.6686999999999994</v>
      </c>
      <c r="N64" s="35" t="s">
        <v>251</v>
      </c>
      <c r="O64" s="35">
        <v>61.588099999999997</v>
      </c>
      <c r="P64" s="35">
        <v>209.23009999999999</v>
      </c>
      <c r="Q64" s="35">
        <v>144.95189999999999</v>
      </c>
      <c r="R64" s="35">
        <v>6.0377000000000001</v>
      </c>
      <c r="S64" s="35">
        <v>4.3510999999999997</v>
      </c>
      <c r="T64" s="35">
        <v>30.139500000000002</v>
      </c>
      <c r="U64" s="26">
        <f t="shared" si="1"/>
        <v>185.4802</v>
      </c>
      <c r="V64" s="14" t="s">
        <v>0</v>
      </c>
      <c r="W64" s="14" t="s">
        <v>72</v>
      </c>
      <c r="X64" s="37" t="s">
        <v>72</v>
      </c>
      <c r="Y64" s="12" t="s">
        <v>143</v>
      </c>
      <c r="Z64" s="12" t="s">
        <v>142</v>
      </c>
      <c r="AA64" s="12" t="s">
        <v>119</v>
      </c>
    </row>
    <row r="65" spans="1:27" x14ac:dyDescent="0.2">
      <c r="A65" s="20" t="s">
        <v>83</v>
      </c>
      <c r="B65" s="20" t="s">
        <v>122</v>
      </c>
      <c r="C65" s="20" t="s">
        <v>252</v>
      </c>
      <c r="D65" s="21" t="s">
        <v>224</v>
      </c>
      <c r="E65" s="22" t="s">
        <v>260</v>
      </c>
      <c r="F65" s="12" t="s">
        <v>94</v>
      </c>
      <c r="G65" s="13" t="s">
        <v>94</v>
      </c>
      <c r="H65" s="36" t="s">
        <v>95</v>
      </c>
      <c r="I65" s="35">
        <v>868.88620000000003</v>
      </c>
      <c r="J65" s="35">
        <v>303.59530000000001</v>
      </c>
      <c r="K65" s="35" t="s">
        <v>251</v>
      </c>
      <c r="L65" s="35" t="s">
        <v>251</v>
      </c>
      <c r="M65" s="35">
        <v>6.4775</v>
      </c>
      <c r="N65" s="35" t="s">
        <v>251</v>
      </c>
      <c r="O65" s="35">
        <v>96.253299999999996</v>
      </c>
      <c r="P65" s="35">
        <v>406.3261</v>
      </c>
      <c r="Q65" s="35">
        <v>415.44510000000002</v>
      </c>
      <c r="R65" s="35">
        <v>11.6981</v>
      </c>
      <c r="S65" s="35">
        <v>5.4429999999999996</v>
      </c>
      <c r="T65" s="35">
        <v>29.9739</v>
      </c>
      <c r="U65" s="26">
        <f t="shared" si="1"/>
        <v>462.56010000000003</v>
      </c>
      <c r="V65" s="14" t="s">
        <v>0</v>
      </c>
      <c r="W65" s="14" t="s">
        <v>72</v>
      </c>
      <c r="X65" s="37" t="s">
        <v>72</v>
      </c>
      <c r="Y65" s="12" t="s">
        <v>143</v>
      </c>
      <c r="Z65" s="12" t="s">
        <v>142</v>
      </c>
      <c r="AA65" s="12" t="s">
        <v>119</v>
      </c>
    </row>
    <row r="66" spans="1:27" x14ac:dyDescent="0.2">
      <c r="A66" s="20" t="s">
        <v>83</v>
      </c>
      <c r="B66" s="20" t="s">
        <v>122</v>
      </c>
      <c r="C66" s="20" t="s">
        <v>252</v>
      </c>
      <c r="D66" s="21" t="s">
        <v>224</v>
      </c>
      <c r="E66" s="22" t="s">
        <v>260</v>
      </c>
      <c r="F66" s="12" t="s">
        <v>100</v>
      </c>
      <c r="G66" s="13" t="s">
        <v>100</v>
      </c>
      <c r="H66" s="36" t="s">
        <v>101</v>
      </c>
      <c r="I66" s="35">
        <v>4439.6252000000004</v>
      </c>
      <c r="J66" s="35">
        <v>2157.9738000000002</v>
      </c>
      <c r="K66" s="35" t="s">
        <v>251</v>
      </c>
      <c r="L66" s="35" t="s">
        <v>251</v>
      </c>
      <c r="M66" s="35">
        <v>56.335000000000001</v>
      </c>
      <c r="N66" s="35">
        <v>2.9496000000000002</v>
      </c>
      <c r="O66" s="35">
        <v>699.21560000000011</v>
      </c>
      <c r="P66" s="35">
        <v>2916.4740000000002</v>
      </c>
      <c r="Q66" s="35">
        <v>1142.1336000000001</v>
      </c>
      <c r="R66" s="35">
        <v>110.0264</v>
      </c>
      <c r="S66" s="35">
        <v>55.876399999999997</v>
      </c>
      <c r="T66" s="35">
        <v>215.1148</v>
      </c>
      <c r="U66" s="26">
        <f t="shared" si="1"/>
        <v>1523.1512000000002</v>
      </c>
      <c r="V66" s="14" t="s">
        <v>0</v>
      </c>
      <c r="W66" s="14" t="s">
        <v>72</v>
      </c>
      <c r="X66" s="37" t="s">
        <v>72</v>
      </c>
      <c r="Y66" s="12" t="s">
        <v>143</v>
      </c>
      <c r="Z66" s="12" t="s">
        <v>142</v>
      </c>
      <c r="AA66" s="12" t="s">
        <v>119</v>
      </c>
    </row>
    <row r="67" spans="1:27" s="3" customFormat="1" x14ac:dyDescent="0.2">
      <c r="A67" s="23"/>
      <c r="B67" s="23"/>
      <c r="C67" s="23"/>
      <c r="D67" s="23"/>
      <c r="E67" s="23"/>
      <c r="F67" s="23"/>
      <c r="G67" s="23"/>
      <c r="H67" s="23"/>
      <c r="I67" s="29">
        <f>SUM(I3:I66)</f>
        <v>75388.547600000005</v>
      </c>
      <c r="J67" s="30">
        <f t="shared" ref="J67:U67" si="2">SUM(J3:J66)</f>
        <v>34866.563300000002</v>
      </c>
      <c r="K67" s="30">
        <f t="shared" si="2"/>
        <v>0</v>
      </c>
      <c r="L67" s="30">
        <f t="shared" si="2"/>
        <v>0</v>
      </c>
      <c r="M67" s="30">
        <f t="shared" si="2"/>
        <v>977.19050000000016</v>
      </c>
      <c r="N67" s="30">
        <f t="shared" si="2"/>
        <v>31.2483</v>
      </c>
      <c r="O67" s="30">
        <f t="shared" si="2"/>
        <v>9733.7979000000014</v>
      </c>
      <c r="P67" s="29">
        <f t="shared" si="2"/>
        <v>45608.80000000001</v>
      </c>
      <c r="Q67" s="30">
        <f t="shared" si="2"/>
        <v>23733.742499999997</v>
      </c>
      <c r="R67" s="30">
        <f t="shared" si="2"/>
        <v>1134.0318999999997</v>
      </c>
      <c r="S67" s="30">
        <f t="shared" si="2"/>
        <v>809.19810000000007</v>
      </c>
      <c r="T67" s="30">
        <f t="shared" si="2"/>
        <v>4102.7750999999998</v>
      </c>
      <c r="U67" s="29">
        <f t="shared" si="2"/>
        <v>29779.747599999992</v>
      </c>
      <c r="V67" s="23"/>
      <c r="W67" s="23"/>
      <c r="X67" s="23"/>
      <c r="Y67" s="23"/>
      <c r="Z67" s="23"/>
      <c r="AA67" s="23"/>
    </row>
  </sheetData>
  <sortState ref="H3:X66">
    <sortCondition ref="X3:X66"/>
  </sortState>
  <mergeCells count="14">
    <mergeCell ref="F1:F2"/>
    <mergeCell ref="A1:A2"/>
    <mergeCell ref="B1:B2"/>
    <mergeCell ref="C1:C2"/>
    <mergeCell ref="D1:D2"/>
    <mergeCell ref="E1:E2"/>
    <mergeCell ref="Z1:Z2"/>
    <mergeCell ref="AA1:AA2"/>
    <mergeCell ref="G1:G2"/>
    <mergeCell ref="H1:H2"/>
    <mergeCell ref="V1:V2"/>
    <mergeCell ref="W1:W2"/>
    <mergeCell ref="X1:X2"/>
    <mergeCell ref="Y1:Y2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8"/>
  <sheetViews>
    <sheetView tabSelected="1" topLeftCell="D28" workbookViewId="0">
      <selection activeCell="F67" sqref="F67"/>
    </sheetView>
  </sheetViews>
  <sheetFormatPr defaultRowHeight="12.75" x14ac:dyDescent="0.2"/>
  <cols>
    <col min="1" max="1" width="6" bestFit="1" customWidth="1"/>
    <col min="2" max="2" width="5" bestFit="1" customWidth="1"/>
    <col min="3" max="3" width="6" bestFit="1" customWidth="1"/>
    <col min="4" max="4" width="5" bestFit="1" customWidth="1"/>
    <col min="5" max="5" width="4" bestFit="1" customWidth="1"/>
    <col min="6" max="7" width="7" bestFit="1" customWidth="1"/>
    <col min="8" max="8" width="24" customWidth="1"/>
    <col min="9" max="9" width="10.28515625" style="31" bestFit="1" customWidth="1"/>
    <col min="10" max="10" width="11.42578125" style="31" bestFit="1" customWidth="1"/>
    <col min="11" max="11" width="17.5703125" style="31" bestFit="1" customWidth="1"/>
    <col min="12" max="12" width="6.42578125" style="31" bestFit="1" customWidth="1"/>
    <col min="13" max="13" width="6.5703125" style="31" bestFit="1" customWidth="1"/>
    <col min="14" max="14" width="6.42578125" style="31" bestFit="1" customWidth="1"/>
    <col min="15" max="15" width="8.140625" style="31" bestFit="1" customWidth="1"/>
    <col min="16" max="18" width="9.140625" style="31" bestFit="1" customWidth="1"/>
    <col min="19" max="19" width="7.42578125" style="31" bestFit="1" customWidth="1"/>
    <col min="20" max="20" width="8.140625" style="31" bestFit="1" customWidth="1"/>
    <col min="21" max="21" width="9.140625" style="31" bestFit="1" customWidth="1"/>
    <col min="22" max="22" width="9.140625" style="31" customWidth="1"/>
    <col min="23" max="23" width="8.7109375" bestFit="1" customWidth="1"/>
    <col min="24" max="25" width="9" bestFit="1" customWidth="1"/>
    <col min="26" max="26" width="7.28515625" bestFit="1" customWidth="1"/>
    <col min="27" max="27" width="6.28515625" bestFit="1" customWidth="1"/>
    <col min="28" max="28" width="5.28515625" bestFit="1" customWidth="1"/>
  </cols>
  <sheetData>
    <row r="1" spans="1:28" ht="82.5" customHeight="1" x14ac:dyDescent="0.2">
      <c r="A1" s="61" t="s">
        <v>102</v>
      </c>
      <c r="B1" s="61" t="s">
        <v>103</v>
      </c>
      <c r="C1" s="59" t="s">
        <v>104</v>
      </c>
      <c r="D1" s="59" t="s">
        <v>105</v>
      </c>
      <c r="E1" s="59" t="s">
        <v>106</v>
      </c>
      <c r="F1" s="59" t="s">
        <v>107</v>
      </c>
      <c r="G1" s="59" t="s">
        <v>130</v>
      </c>
      <c r="H1" s="60" t="s">
        <v>108</v>
      </c>
      <c r="I1" s="24" t="s">
        <v>248</v>
      </c>
      <c r="J1" s="24" t="s">
        <v>40</v>
      </c>
      <c r="K1" s="24" t="s">
        <v>42</v>
      </c>
      <c r="L1" s="24" t="s">
        <v>239</v>
      </c>
      <c r="M1" s="24" t="s">
        <v>240</v>
      </c>
      <c r="N1" s="24" t="s">
        <v>241</v>
      </c>
      <c r="O1" s="24" t="s">
        <v>242</v>
      </c>
      <c r="P1" s="24" t="s">
        <v>247</v>
      </c>
      <c r="Q1" s="24" t="s">
        <v>243</v>
      </c>
      <c r="R1" s="24" t="s">
        <v>244</v>
      </c>
      <c r="S1" s="24" t="s">
        <v>245</v>
      </c>
      <c r="T1" s="24" t="s">
        <v>246</v>
      </c>
      <c r="U1" s="24" t="s">
        <v>261</v>
      </c>
      <c r="V1" s="40" t="s">
        <v>270</v>
      </c>
      <c r="W1" s="64" t="s">
        <v>254</v>
      </c>
      <c r="X1" s="64" t="s">
        <v>255</v>
      </c>
      <c r="Y1" s="64" t="s">
        <v>256</v>
      </c>
      <c r="Z1" s="62" t="s">
        <v>257</v>
      </c>
      <c r="AA1" s="62" t="s">
        <v>258</v>
      </c>
      <c r="AB1" s="62" t="s">
        <v>259</v>
      </c>
    </row>
    <row r="2" spans="1:28" x14ac:dyDescent="0.2">
      <c r="A2" s="61"/>
      <c r="B2" s="61"/>
      <c r="C2" s="59"/>
      <c r="D2" s="59"/>
      <c r="E2" s="59"/>
      <c r="F2" s="59"/>
      <c r="G2" s="59"/>
      <c r="H2" s="60"/>
      <c r="I2" s="25" t="s">
        <v>132</v>
      </c>
      <c r="J2" s="25" t="s">
        <v>109</v>
      </c>
      <c r="K2" s="25" t="s">
        <v>110</v>
      </c>
      <c r="L2" s="25" t="s">
        <v>111</v>
      </c>
      <c r="M2" s="25" t="s">
        <v>112</v>
      </c>
      <c r="N2" s="25" t="s">
        <v>113</v>
      </c>
      <c r="O2" s="25" t="s">
        <v>114</v>
      </c>
      <c r="P2" s="25" t="s">
        <v>131</v>
      </c>
      <c r="Q2" s="25" t="s">
        <v>115</v>
      </c>
      <c r="R2" s="25" t="s">
        <v>116</v>
      </c>
      <c r="S2" s="25" t="s">
        <v>117</v>
      </c>
      <c r="T2" s="25" t="s">
        <v>118</v>
      </c>
      <c r="U2" s="26"/>
      <c r="V2" s="41" t="s">
        <v>271</v>
      </c>
      <c r="W2" s="65"/>
      <c r="X2" s="65"/>
      <c r="Y2" s="65"/>
      <c r="Z2" s="63"/>
      <c r="AA2" s="63"/>
      <c r="AB2" s="63"/>
    </row>
    <row r="3" spans="1:28" x14ac:dyDescent="0.2">
      <c r="A3" s="20" t="s">
        <v>71</v>
      </c>
      <c r="B3" s="20" t="s">
        <v>120</v>
      </c>
      <c r="C3" s="20" t="s">
        <v>253</v>
      </c>
      <c r="D3" s="21" t="s">
        <v>224</v>
      </c>
      <c r="E3" s="22" t="s">
        <v>260</v>
      </c>
      <c r="F3" s="12" t="s">
        <v>128</v>
      </c>
      <c r="G3" s="13" t="s">
        <v>128</v>
      </c>
      <c r="H3" s="36" t="s">
        <v>129</v>
      </c>
      <c r="I3" s="35">
        <v>997.33839999999998</v>
      </c>
      <c r="J3" s="35">
        <v>250.54320000000001</v>
      </c>
      <c r="K3" s="35" t="s">
        <v>251</v>
      </c>
      <c r="L3" s="35" t="s">
        <v>251</v>
      </c>
      <c r="M3" s="35">
        <v>9.3831000000000007</v>
      </c>
      <c r="N3" s="35" t="s">
        <v>251</v>
      </c>
      <c r="O3" s="35">
        <v>150.93539999999999</v>
      </c>
      <c r="P3" s="35">
        <v>410.86170000000004</v>
      </c>
      <c r="Q3" s="35">
        <v>524.92529999999999</v>
      </c>
      <c r="R3" s="35">
        <v>8.7449999999999992</v>
      </c>
      <c r="S3" s="35">
        <v>10.4472</v>
      </c>
      <c r="T3" s="35">
        <v>42.359200000000001</v>
      </c>
      <c r="U3" s="35">
        <v>586.47669999999994</v>
      </c>
      <c r="V3" s="42">
        <v>2.29</v>
      </c>
      <c r="W3" s="14" t="s">
        <v>0</v>
      </c>
      <c r="X3" s="14" t="s">
        <v>72</v>
      </c>
      <c r="Y3" s="37" t="s">
        <v>63</v>
      </c>
      <c r="Z3" s="12" t="s">
        <v>141</v>
      </c>
      <c r="AA3" s="12" t="s">
        <v>142</v>
      </c>
      <c r="AB3" s="12" t="s">
        <v>119</v>
      </c>
    </row>
    <row r="4" spans="1:28" x14ac:dyDescent="0.2">
      <c r="A4" s="20" t="s">
        <v>140</v>
      </c>
      <c r="B4" s="20" t="s">
        <v>178</v>
      </c>
      <c r="C4" s="20" t="s">
        <v>252</v>
      </c>
      <c r="D4" s="21" t="s">
        <v>224</v>
      </c>
      <c r="E4" s="22" t="s">
        <v>260</v>
      </c>
      <c r="F4" s="12" t="s">
        <v>77</v>
      </c>
      <c r="G4" s="13" t="s">
        <v>77</v>
      </c>
      <c r="H4" s="36" t="s">
        <v>78</v>
      </c>
      <c r="I4" s="35">
        <v>1034.5098</v>
      </c>
      <c r="J4" s="35">
        <v>387.01580000000001</v>
      </c>
      <c r="K4" s="35" t="s">
        <v>251</v>
      </c>
      <c r="L4" s="35" t="s">
        <v>251</v>
      </c>
      <c r="M4" s="35">
        <v>9.9023000000000003</v>
      </c>
      <c r="N4" s="35" t="s">
        <v>251</v>
      </c>
      <c r="O4" s="35">
        <v>69.612200000000001</v>
      </c>
      <c r="P4" s="35">
        <v>466.53030000000001</v>
      </c>
      <c r="Q4" s="35">
        <v>532.44820000000004</v>
      </c>
      <c r="R4" s="35">
        <v>5.9131999999999998</v>
      </c>
      <c r="S4" s="35">
        <v>6.5773999999999999</v>
      </c>
      <c r="T4" s="35">
        <v>23.040700000000001</v>
      </c>
      <c r="U4" s="35">
        <v>567.97950000000003</v>
      </c>
      <c r="V4" s="42">
        <v>1.48</v>
      </c>
      <c r="W4" s="14" t="s">
        <v>0</v>
      </c>
      <c r="X4" s="14" t="s">
        <v>72</v>
      </c>
      <c r="Y4" s="37" t="s">
        <v>215</v>
      </c>
      <c r="Z4" s="12" t="s">
        <v>143</v>
      </c>
      <c r="AA4" s="12" t="s">
        <v>142</v>
      </c>
      <c r="AB4" s="12" t="s">
        <v>119</v>
      </c>
    </row>
    <row r="5" spans="1:28" x14ac:dyDescent="0.2">
      <c r="A5" s="20" t="s">
        <v>140</v>
      </c>
      <c r="B5" s="20" t="s">
        <v>178</v>
      </c>
      <c r="C5" s="20" t="s">
        <v>252</v>
      </c>
      <c r="D5" s="21" t="s">
        <v>224</v>
      </c>
      <c r="E5" s="22" t="s">
        <v>260</v>
      </c>
      <c r="F5" s="12" t="s">
        <v>159</v>
      </c>
      <c r="G5" s="13" t="s">
        <v>159</v>
      </c>
      <c r="H5" s="36" t="s">
        <v>160</v>
      </c>
      <c r="I5" s="35">
        <v>1366.4074000000001</v>
      </c>
      <c r="J5" s="35">
        <v>832.87760000000003</v>
      </c>
      <c r="K5" s="35" t="s">
        <v>251</v>
      </c>
      <c r="L5" s="35" t="s">
        <v>251</v>
      </c>
      <c r="M5" s="35">
        <v>19.3614</v>
      </c>
      <c r="N5" s="35">
        <v>0.34689999999999999</v>
      </c>
      <c r="O5" s="35">
        <v>124.18969999999999</v>
      </c>
      <c r="P5" s="35">
        <v>976.77560000000005</v>
      </c>
      <c r="Q5" s="35">
        <v>310.30290000000002</v>
      </c>
      <c r="R5" s="35">
        <v>10.6089</v>
      </c>
      <c r="S5" s="35">
        <v>11.797699999999999</v>
      </c>
      <c r="T5" s="35">
        <v>56.922299999999993</v>
      </c>
      <c r="U5" s="35">
        <v>389.6318</v>
      </c>
      <c r="V5" s="42">
        <v>0.52</v>
      </c>
      <c r="W5" s="14" t="s">
        <v>0</v>
      </c>
      <c r="X5" s="14" t="s">
        <v>72</v>
      </c>
      <c r="Y5" s="37" t="s">
        <v>215</v>
      </c>
      <c r="Z5" s="12" t="s">
        <v>143</v>
      </c>
      <c r="AA5" s="12" t="s">
        <v>142</v>
      </c>
      <c r="AB5" s="12" t="s">
        <v>119</v>
      </c>
    </row>
    <row r="6" spans="1:28" x14ac:dyDescent="0.2">
      <c r="A6" s="20" t="s">
        <v>140</v>
      </c>
      <c r="B6" s="20" t="s">
        <v>178</v>
      </c>
      <c r="C6" s="20" t="s">
        <v>252</v>
      </c>
      <c r="D6" s="21" t="s">
        <v>224</v>
      </c>
      <c r="E6" s="22" t="s">
        <v>260</v>
      </c>
      <c r="F6" s="12" t="s">
        <v>79</v>
      </c>
      <c r="G6" s="13" t="s">
        <v>79</v>
      </c>
      <c r="H6" s="36" t="s">
        <v>80</v>
      </c>
      <c r="I6" s="35">
        <v>1204.3273999999999</v>
      </c>
      <c r="J6" s="35">
        <v>421.22570000000002</v>
      </c>
      <c r="K6" s="35" t="s">
        <v>251</v>
      </c>
      <c r="L6" s="35" t="s">
        <v>251</v>
      </c>
      <c r="M6" s="35">
        <v>8.6969999999999992</v>
      </c>
      <c r="N6" s="35" t="s">
        <v>251</v>
      </c>
      <c r="O6" s="35">
        <v>111.9888</v>
      </c>
      <c r="P6" s="35">
        <v>541.91150000000005</v>
      </c>
      <c r="Q6" s="35">
        <v>548.59580000000005</v>
      </c>
      <c r="R6" s="35">
        <v>23.2515</v>
      </c>
      <c r="S6" s="35">
        <v>10.815899999999999</v>
      </c>
      <c r="T6" s="35">
        <v>79.752700000000004</v>
      </c>
      <c r="U6" s="35">
        <v>662.41589999999985</v>
      </c>
      <c r="V6" s="42">
        <v>1.35</v>
      </c>
      <c r="W6" s="14" t="s">
        <v>0</v>
      </c>
      <c r="X6" s="14" t="s">
        <v>72</v>
      </c>
      <c r="Y6" s="37" t="s">
        <v>215</v>
      </c>
      <c r="Z6" s="12" t="s">
        <v>143</v>
      </c>
      <c r="AA6" s="12" t="s">
        <v>142</v>
      </c>
      <c r="AB6" s="12" t="s">
        <v>119</v>
      </c>
    </row>
    <row r="7" spans="1:28" x14ac:dyDescent="0.2">
      <c r="A7" s="20" t="s">
        <v>140</v>
      </c>
      <c r="B7" s="20" t="s">
        <v>178</v>
      </c>
      <c r="C7" s="20" t="s">
        <v>252</v>
      </c>
      <c r="D7" s="21" t="s">
        <v>224</v>
      </c>
      <c r="E7" s="22" t="s">
        <v>260</v>
      </c>
      <c r="F7" s="12" t="s">
        <v>81</v>
      </c>
      <c r="G7" s="13" t="s">
        <v>81</v>
      </c>
      <c r="H7" s="36" t="s">
        <v>82</v>
      </c>
      <c r="I7" s="35">
        <v>956.39139999999998</v>
      </c>
      <c r="J7" s="35">
        <v>490.32929999999999</v>
      </c>
      <c r="K7" s="35" t="s">
        <v>251</v>
      </c>
      <c r="L7" s="35" t="s">
        <v>251</v>
      </c>
      <c r="M7" s="35">
        <v>12.944099999999999</v>
      </c>
      <c r="N7" s="35" t="s">
        <v>251</v>
      </c>
      <c r="O7" s="35">
        <v>108.25239999999999</v>
      </c>
      <c r="P7" s="35">
        <v>611.5258</v>
      </c>
      <c r="Q7" s="35">
        <v>293.79340000000002</v>
      </c>
      <c r="R7" s="35">
        <v>10.154500000000001</v>
      </c>
      <c r="S7" s="35">
        <v>8.2873999999999999</v>
      </c>
      <c r="T7" s="35">
        <v>32.630300000000005</v>
      </c>
      <c r="U7" s="35">
        <v>344.86559999999997</v>
      </c>
      <c r="V7" s="42">
        <v>0.8</v>
      </c>
      <c r="W7" s="14" t="s">
        <v>0</v>
      </c>
      <c r="X7" s="14" t="s">
        <v>72</v>
      </c>
      <c r="Y7" s="37" t="s">
        <v>215</v>
      </c>
      <c r="Z7" s="12" t="s">
        <v>143</v>
      </c>
      <c r="AA7" s="12" t="s">
        <v>142</v>
      </c>
      <c r="AB7" s="12" t="s">
        <v>119</v>
      </c>
    </row>
    <row r="8" spans="1:28" x14ac:dyDescent="0.2">
      <c r="A8" s="20" t="s">
        <v>140</v>
      </c>
      <c r="B8" s="20" t="s">
        <v>178</v>
      </c>
      <c r="C8" s="20" t="s">
        <v>252</v>
      </c>
      <c r="D8" s="21" t="s">
        <v>224</v>
      </c>
      <c r="E8" s="22" t="s">
        <v>260</v>
      </c>
      <c r="F8" s="12" t="s">
        <v>177</v>
      </c>
      <c r="G8" s="13" t="s">
        <v>177</v>
      </c>
      <c r="H8" s="36" t="s">
        <v>133</v>
      </c>
      <c r="I8" s="35">
        <v>415.67880000000002</v>
      </c>
      <c r="J8" s="35">
        <v>261.15690000000001</v>
      </c>
      <c r="K8" s="35" t="s">
        <v>251</v>
      </c>
      <c r="L8" s="35" t="s">
        <v>251</v>
      </c>
      <c r="M8" s="35">
        <v>6.2664999999999997</v>
      </c>
      <c r="N8" s="35" t="s">
        <v>251</v>
      </c>
      <c r="O8" s="35">
        <v>71.986099999999993</v>
      </c>
      <c r="P8" s="35">
        <v>339.40949999999998</v>
      </c>
      <c r="Q8" s="35">
        <v>49.395200000000003</v>
      </c>
      <c r="R8" s="35">
        <v>2.0728</v>
      </c>
      <c r="S8" s="35">
        <v>3.8277999999999999</v>
      </c>
      <c r="T8" s="35">
        <v>20.973500000000001</v>
      </c>
      <c r="U8" s="35">
        <v>76.269300000000044</v>
      </c>
      <c r="V8" s="42">
        <v>0.45</v>
      </c>
      <c r="W8" s="14" t="s">
        <v>0</v>
      </c>
      <c r="X8" s="14" t="s">
        <v>72</v>
      </c>
      <c r="Y8" s="37" t="s">
        <v>215</v>
      </c>
      <c r="Z8" s="12" t="s">
        <v>143</v>
      </c>
      <c r="AA8" s="12" t="s">
        <v>142</v>
      </c>
      <c r="AB8" s="12" t="s">
        <v>119</v>
      </c>
    </row>
    <row r="9" spans="1:28" x14ac:dyDescent="0.2">
      <c r="A9" s="20" t="s">
        <v>140</v>
      </c>
      <c r="B9" s="20" t="s">
        <v>178</v>
      </c>
      <c r="C9" s="20" t="s">
        <v>252</v>
      </c>
      <c r="D9" s="21" t="s">
        <v>224</v>
      </c>
      <c r="E9" s="22" t="s">
        <v>260</v>
      </c>
      <c r="F9" s="12" t="s">
        <v>179</v>
      </c>
      <c r="G9" s="13" t="s">
        <v>179</v>
      </c>
      <c r="H9" s="36" t="s">
        <v>180</v>
      </c>
      <c r="I9" s="35">
        <v>232.69839999999999</v>
      </c>
      <c r="J9" s="35">
        <v>121.70269999999999</v>
      </c>
      <c r="K9" s="35" t="s">
        <v>251</v>
      </c>
      <c r="L9" s="35" t="s">
        <v>251</v>
      </c>
      <c r="M9" s="35">
        <v>3.1696</v>
      </c>
      <c r="N9" s="35">
        <v>0.878</v>
      </c>
      <c r="O9" s="35">
        <v>22.866599999999998</v>
      </c>
      <c r="P9" s="35">
        <v>148.61689999999999</v>
      </c>
      <c r="Q9" s="35">
        <v>66.177400000000006</v>
      </c>
      <c r="R9" s="35">
        <v>1.7111000000000001</v>
      </c>
      <c r="S9" s="35">
        <v>2.0939000000000001</v>
      </c>
      <c r="T9" s="35">
        <v>14.0991</v>
      </c>
      <c r="U9" s="35">
        <v>84.081500000000005</v>
      </c>
      <c r="V9" s="42">
        <v>0.69</v>
      </c>
      <c r="W9" s="14" t="s">
        <v>0</v>
      </c>
      <c r="X9" s="14" t="s">
        <v>72</v>
      </c>
      <c r="Y9" s="37" t="s">
        <v>215</v>
      </c>
      <c r="Z9" s="12" t="s">
        <v>143</v>
      </c>
      <c r="AA9" s="12" t="s">
        <v>142</v>
      </c>
      <c r="AB9" s="12" t="s">
        <v>119</v>
      </c>
    </row>
    <row r="10" spans="1:28" x14ac:dyDescent="0.2">
      <c r="A10" s="20" t="s">
        <v>140</v>
      </c>
      <c r="B10" s="20" t="s">
        <v>178</v>
      </c>
      <c r="C10" s="20" t="s">
        <v>252</v>
      </c>
      <c r="D10" s="21" t="s">
        <v>224</v>
      </c>
      <c r="E10" s="22" t="s">
        <v>260</v>
      </c>
      <c r="F10" s="12" t="s">
        <v>175</v>
      </c>
      <c r="G10" s="13" t="s">
        <v>175</v>
      </c>
      <c r="H10" s="36" t="s">
        <v>176</v>
      </c>
      <c r="I10" s="35">
        <v>406.53800000000001</v>
      </c>
      <c r="J10" s="35">
        <v>179.78020000000001</v>
      </c>
      <c r="K10" s="35" t="s">
        <v>251</v>
      </c>
      <c r="L10" s="35" t="s">
        <v>251</v>
      </c>
      <c r="M10" s="35">
        <v>3.4964</v>
      </c>
      <c r="N10" s="35" t="s">
        <v>251</v>
      </c>
      <c r="O10" s="35">
        <v>33.414700000000003</v>
      </c>
      <c r="P10" s="35">
        <v>216.69130000000001</v>
      </c>
      <c r="Q10" s="35">
        <v>163.5643</v>
      </c>
      <c r="R10" s="35">
        <v>4.423</v>
      </c>
      <c r="S10" s="35">
        <v>2.9571000000000001</v>
      </c>
      <c r="T10" s="35">
        <v>18.9023</v>
      </c>
      <c r="U10" s="35">
        <v>189.8467</v>
      </c>
      <c r="V10" s="42">
        <v>1.02</v>
      </c>
      <c r="W10" s="14" t="s">
        <v>0</v>
      </c>
      <c r="X10" s="14" t="s">
        <v>72</v>
      </c>
      <c r="Y10" s="37" t="s">
        <v>215</v>
      </c>
      <c r="Z10" s="12" t="s">
        <v>143</v>
      </c>
      <c r="AA10" s="12" t="s">
        <v>142</v>
      </c>
      <c r="AB10" s="12" t="s">
        <v>119</v>
      </c>
    </row>
    <row r="11" spans="1:28" x14ac:dyDescent="0.2">
      <c r="A11" s="20" t="s">
        <v>140</v>
      </c>
      <c r="B11" s="20" t="s">
        <v>178</v>
      </c>
      <c r="C11" s="20" t="s">
        <v>252</v>
      </c>
      <c r="D11" s="21" t="s">
        <v>224</v>
      </c>
      <c r="E11" s="22" t="s">
        <v>260</v>
      </c>
      <c r="F11" s="12" t="s">
        <v>190</v>
      </c>
      <c r="G11" s="13" t="s">
        <v>190</v>
      </c>
      <c r="H11" s="36" t="s">
        <v>70</v>
      </c>
      <c r="I11" s="35">
        <v>807.5992</v>
      </c>
      <c r="J11" s="35">
        <v>475.99019999999996</v>
      </c>
      <c r="K11" s="35" t="s">
        <v>251</v>
      </c>
      <c r="L11" s="35" t="s">
        <v>251</v>
      </c>
      <c r="M11" s="35">
        <v>7.5490999999999993</v>
      </c>
      <c r="N11" s="35">
        <v>0.46</v>
      </c>
      <c r="O11" s="35">
        <v>97.276200000000003</v>
      </c>
      <c r="P11" s="35">
        <v>581.27549999999997</v>
      </c>
      <c r="Q11" s="35">
        <v>139.3004</v>
      </c>
      <c r="R11" s="35">
        <v>15.6433</v>
      </c>
      <c r="S11" s="35">
        <v>8.0352999999999994</v>
      </c>
      <c r="T11" s="35">
        <v>63.344699999999996</v>
      </c>
      <c r="U11" s="35">
        <v>226.32370000000003</v>
      </c>
      <c r="V11" s="42">
        <v>0.48</v>
      </c>
      <c r="W11" s="14" t="s">
        <v>0</v>
      </c>
      <c r="X11" s="14" t="s">
        <v>72</v>
      </c>
      <c r="Y11" s="37" t="s">
        <v>215</v>
      </c>
      <c r="Z11" s="12" t="s">
        <v>143</v>
      </c>
      <c r="AA11" s="12" t="s">
        <v>142</v>
      </c>
      <c r="AB11" s="12" t="s">
        <v>119</v>
      </c>
    </row>
    <row r="12" spans="1:28" x14ac:dyDescent="0.2">
      <c r="A12" s="20" t="s">
        <v>140</v>
      </c>
      <c r="B12" s="20" t="s">
        <v>178</v>
      </c>
      <c r="C12" s="20" t="s">
        <v>252</v>
      </c>
      <c r="D12" s="21" t="s">
        <v>224</v>
      </c>
      <c r="E12" s="22" t="s">
        <v>260</v>
      </c>
      <c r="F12" s="12" t="s">
        <v>183</v>
      </c>
      <c r="G12" s="13" t="s">
        <v>183</v>
      </c>
      <c r="H12" s="36" t="s">
        <v>146</v>
      </c>
      <c r="I12" s="35">
        <v>441.851</v>
      </c>
      <c r="J12" s="35">
        <v>248.09010000000001</v>
      </c>
      <c r="K12" s="35" t="s">
        <v>251</v>
      </c>
      <c r="L12" s="35" t="s">
        <v>251</v>
      </c>
      <c r="M12" s="35">
        <v>5.1205999999999996</v>
      </c>
      <c r="N12" s="35" t="s">
        <v>251</v>
      </c>
      <c r="O12" s="35">
        <v>54.534100000000002</v>
      </c>
      <c r="P12" s="35">
        <v>307.7448</v>
      </c>
      <c r="Q12" s="35">
        <v>100.9847</v>
      </c>
      <c r="R12" s="35">
        <v>3.8317000000000001</v>
      </c>
      <c r="S12" s="35">
        <v>3.7000999999999999</v>
      </c>
      <c r="T12" s="35">
        <v>25.589700000000001</v>
      </c>
      <c r="U12" s="35">
        <v>134.1062</v>
      </c>
      <c r="V12" s="42">
        <v>0.59</v>
      </c>
      <c r="W12" s="14" t="s">
        <v>0</v>
      </c>
      <c r="X12" s="14" t="s">
        <v>72</v>
      </c>
      <c r="Y12" s="37" t="s">
        <v>215</v>
      </c>
      <c r="Z12" s="12" t="s">
        <v>143</v>
      </c>
      <c r="AA12" s="12" t="s">
        <v>142</v>
      </c>
      <c r="AB12" s="12" t="s">
        <v>119</v>
      </c>
    </row>
    <row r="13" spans="1:28" x14ac:dyDescent="0.2">
      <c r="A13" s="20" t="s">
        <v>140</v>
      </c>
      <c r="B13" s="20" t="s">
        <v>178</v>
      </c>
      <c r="C13" s="20" t="s">
        <v>252</v>
      </c>
      <c r="D13" s="21" t="s">
        <v>224</v>
      </c>
      <c r="E13" s="22" t="s">
        <v>260</v>
      </c>
      <c r="F13" s="12" t="s">
        <v>200</v>
      </c>
      <c r="G13" s="13" t="s">
        <v>200</v>
      </c>
      <c r="H13" s="36" t="s">
        <v>201</v>
      </c>
      <c r="I13" s="35">
        <v>2148.4721</v>
      </c>
      <c r="J13" s="35">
        <v>962.16359999999997</v>
      </c>
      <c r="K13" s="35" t="s">
        <v>251</v>
      </c>
      <c r="L13" s="35" t="s">
        <v>251</v>
      </c>
      <c r="M13" s="35">
        <v>22.051099999999998</v>
      </c>
      <c r="N13" s="35" t="s">
        <v>251</v>
      </c>
      <c r="O13" s="35">
        <v>205.60139999999998</v>
      </c>
      <c r="P13" s="35">
        <v>1189.8161</v>
      </c>
      <c r="Q13" s="35">
        <v>810.88969999999995</v>
      </c>
      <c r="R13" s="35">
        <v>24.132599999999996</v>
      </c>
      <c r="S13" s="35">
        <v>26.440999999999999</v>
      </c>
      <c r="T13" s="35">
        <v>97.192699999999988</v>
      </c>
      <c r="U13" s="35">
        <v>958.65599999999995</v>
      </c>
      <c r="V13" s="42">
        <v>0.98</v>
      </c>
      <c r="W13" s="14" t="s">
        <v>0</v>
      </c>
      <c r="X13" s="14" t="s">
        <v>72</v>
      </c>
      <c r="Y13" s="37" t="s">
        <v>215</v>
      </c>
      <c r="Z13" s="12" t="s">
        <v>143</v>
      </c>
      <c r="AA13" s="12" t="s">
        <v>142</v>
      </c>
      <c r="AB13" s="12" t="s">
        <v>119</v>
      </c>
    </row>
    <row r="14" spans="1:28" x14ac:dyDescent="0.2">
      <c r="A14" s="20" t="s">
        <v>140</v>
      </c>
      <c r="B14" s="20" t="s">
        <v>178</v>
      </c>
      <c r="C14" s="20" t="s">
        <v>252</v>
      </c>
      <c r="D14" s="21" t="s">
        <v>224</v>
      </c>
      <c r="E14" s="22" t="s">
        <v>260</v>
      </c>
      <c r="F14" s="12" t="s">
        <v>202</v>
      </c>
      <c r="G14" s="13" t="s">
        <v>202</v>
      </c>
      <c r="H14" s="36" t="s">
        <v>203</v>
      </c>
      <c r="I14" s="35">
        <v>697.71770000000004</v>
      </c>
      <c r="J14" s="35">
        <v>329.68759999999997</v>
      </c>
      <c r="K14" s="35" t="s">
        <v>251</v>
      </c>
      <c r="L14" s="35" t="s">
        <v>251</v>
      </c>
      <c r="M14" s="35">
        <v>6.0655000000000001</v>
      </c>
      <c r="N14" s="35" t="s">
        <v>251</v>
      </c>
      <c r="O14" s="35">
        <v>82.347899999999996</v>
      </c>
      <c r="P14" s="35">
        <v>418.10099999999994</v>
      </c>
      <c r="Q14" s="35">
        <v>245.2594</v>
      </c>
      <c r="R14" s="35">
        <v>3.6261999999999999</v>
      </c>
      <c r="S14" s="35">
        <v>6.4476000000000004</v>
      </c>
      <c r="T14" s="35">
        <v>24.2835</v>
      </c>
      <c r="U14" s="35">
        <v>279.61670000000009</v>
      </c>
      <c r="V14" s="42">
        <v>0.94</v>
      </c>
      <c r="W14" s="14" t="s">
        <v>0</v>
      </c>
      <c r="X14" s="14" t="s">
        <v>72</v>
      </c>
      <c r="Y14" s="37" t="s">
        <v>215</v>
      </c>
      <c r="Z14" s="12" t="s">
        <v>143</v>
      </c>
      <c r="AA14" s="12" t="s">
        <v>142</v>
      </c>
      <c r="AB14" s="12" t="s">
        <v>119</v>
      </c>
    </row>
    <row r="15" spans="1:28" x14ac:dyDescent="0.2">
      <c r="A15" s="20" t="s">
        <v>140</v>
      </c>
      <c r="B15" s="20" t="s">
        <v>178</v>
      </c>
      <c r="C15" s="20" t="s">
        <v>252</v>
      </c>
      <c r="D15" s="21" t="s">
        <v>224</v>
      </c>
      <c r="E15" s="22" t="s">
        <v>260</v>
      </c>
      <c r="F15" s="12" t="s">
        <v>210</v>
      </c>
      <c r="G15" s="13" t="s">
        <v>210</v>
      </c>
      <c r="H15" s="36" t="s">
        <v>211</v>
      </c>
      <c r="I15" s="35">
        <v>3208.6743999999999</v>
      </c>
      <c r="J15" s="35">
        <v>1472.7699</v>
      </c>
      <c r="K15" s="35" t="s">
        <v>251</v>
      </c>
      <c r="L15" s="35" t="s">
        <v>251</v>
      </c>
      <c r="M15" s="35">
        <v>32.028800000000004</v>
      </c>
      <c r="N15" s="35">
        <v>1.0612999999999999</v>
      </c>
      <c r="O15" s="35">
        <v>447.01870000000008</v>
      </c>
      <c r="P15" s="35">
        <v>1952.8787000000002</v>
      </c>
      <c r="Q15" s="35">
        <v>995.09069999999997</v>
      </c>
      <c r="R15" s="35">
        <v>32.716099999999997</v>
      </c>
      <c r="S15" s="35">
        <v>27.795599999999997</v>
      </c>
      <c r="T15" s="35">
        <v>200.19329999999999</v>
      </c>
      <c r="U15" s="35">
        <v>1255.7956999999997</v>
      </c>
      <c r="V15" s="42">
        <v>0.89</v>
      </c>
      <c r="W15" s="14" t="s">
        <v>0</v>
      </c>
      <c r="X15" s="14" t="s">
        <v>72</v>
      </c>
      <c r="Y15" s="37" t="s">
        <v>215</v>
      </c>
      <c r="Z15" s="12" t="s">
        <v>143</v>
      </c>
      <c r="AA15" s="12" t="s">
        <v>142</v>
      </c>
      <c r="AB15" s="12" t="s">
        <v>119</v>
      </c>
    </row>
    <row r="16" spans="1:28" x14ac:dyDescent="0.2">
      <c r="A16" s="20" t="s">
        <v>140</v>
      </c>
      <c r="B16" s="20" t="s">
        <v>178</v>
      </c>
      <c r="C16" s="20" t="s">
        <v>252</v>
      </c>
      <c r="D16" s="21" t="s">
        <v>224</v>
      </c>
      <c r="E16" s="22" t="s">
        <v>260</v>
      </c>
      <c r="F16" s="12" t="s">
        <v>214</v>
      </c>
      <c r="G16" s="13" t="s">
        <v>214</v>
      </c>
      <c r="H16" s="36" t="s">
        <v>215</v>
      </c>
      <c r="I16" s="35">
        <v>3586.0534000000002</v>
      </c>
      <c r="J16" s="35">
        <v>1822.6129000000003</v>
      </c>
      <c r="K16" s="35" t="s">
        <v>251</v>
      </c>
      <c r="L16" s="35" t="s">
        <v>251</v>
      </c>
      <c r="M16" s="35">
        <v>80.864100000000008</v>
      </c>
      <c r="N16" s="35">
        <v>3.9617999999999998</v>
      </c>
      <c r="O16" s="35">
        <v>400.61660000000001</v>
      </c>
      <c r="P16" s="35">
        <v>2308.0554000000002</v>
      </c>
      <c r="Q16" s="35">
        <v>849.99760000000003</v>
      </c>
      <c r="R16" s="35">
        <v>38.474900000000005</v>
      </c>
      <c r="S16" s="35">
        <v>77.571400000000011</v>
      </c>
      <c r="T16" s="35">
        <v>311.95409999999998</v>
      </c>
      <c r="U16" s="35">
        <v>1277.998</v>
      </c>
      <c r="V16" s="42">
        <v>0.62</v>
      </c>
      <c r="W16" s="14" t="s">
        <v>0</v>
      </c>
      <c r="X16" s="14" t="s">
        <v>72</v>
      </c>
      <c r="Y16" s="37" t="s">
        <v>215</v>
      </c>
      <c r="Z16" s="12" t="s">
        <v>143</v>
      </c>
      <c r="AA16" s="12" t="s">
        <v>142</v>
      </c>
      <c r="AB16" s="12" t="s">
        <v>119</v>
      </c>
    </row>
    <row r="17" spans="1:28" x14ac:dyDescent="0.2">
      <c r="A17" s="20" t="s">
        <v>140</v>
      </c>
      <c r="B17" s="20" t="s">
        <v>178</v>
      </c>
      <c r="C17" s="20" t="s">
        <v>252</v>
      </c>
      <c r="D17" s="21" t="s">
        <v>224</v>
      </c>
      <c r="E17" s="22" t="s">
        <v>260</v>
      </c>
      <c r="F17" s="12" t="s">
        <v>218</v>
      </c>
      <c r="G17" s="13" t="s">
        <v>218</v>
      </c>
      <c r="H17" s="36" t="s">
        <v>219</v>
      </c>
      <c r="I17" s="35">
        <v>1332.6322</v>
      </c>
      <c r="J17" s="35">
        <v>672.84130000000005</v>
      </c>
      <c r="K17" s="35" t="s">
        <v>251</v>
      </c>
      <c r="L17" s="35" t="s">
        <v>251</v>
      </c>
      <c r="M17" s="35">
        <v>17.604900000000001</v>
      </c>
      <c r="N17" s="35">
        <v>1.4730000000000001</v>
      </c>
      <c r="O17" s="35">
        <v>158.3416</v>
      </c>
      <c r="P17" s="35">
        <v>850.26080000000002</v>
      </c>
      <c r="Q17" s="35">
        <v>394.75799999999998</v>
      </c>
      <c r="R17" s="35">
        <v>5.9893999999999998</v>
      </c>
      <c r="S17" s="35">
        <v>11.0678</v>
      </c>
      <c r="T17" s="35">
        <v>70.556200000000004</v>
      </c>
      <c r="U17" s="35">
        <v>482.37139999999999</v>
      </c>
      <c r="V17" s="42">
        <v>0.77</v>
      </c>
      <c r="W17" s="14" t="s">
        <v>0</v>
      </c>
      <c r="X17" s="14" t="s">
        <v>72</v>
      </c>
      <c r="Y17" s="37" t="s">
        <v>215</v>
      </c>
      <c r="Z17" s="12" t="s">
        <v>143</v>
      </c>
      <c r="AA17" s="12" t="s">
        <v>142</v>
      </c>
      <c r="AB17" s="12" t="s">
        <v>119</v>
      </c>
    </row>
    <row r="18" spans="1:28" x14ac:dyDescent="0.2">
      <c r="A18" s="20" t="s">
        <v>140</v>
      </c>
      <c r="B18" s="20" t="s">
        <v>178</v>
      </c>
      <c r="C18" s="20" t="s">
        <v>252</v>
      </c>
      <c r="D18" s="21" t="s">
        <v>224</v>
      </c>
      <c r="E18" s="22" t="s">
        <v>260</v>
      </c>
      <c r="F18" s="12" t="s">
        <v>220</v>
      </c>
      <c r="G18" s="13" t="s">
        <v>220</v>
      </c>
      <c r="H18" s="36" t="s">
        <v>221</v>
      </c>
      <c r="I18" s="35">
        <v>598.26189999999997</v>
      </c>
      <c r="J18" s="35">
        <v>303.65300000000002</v>
      </c>
      <c r="K18" s="35" t="s">
        <v>251</v>
      </c>
      <c r="L18" s="35" t="s">
        <v>251</v>
      </c>
      <c r="M18" s="35">
        <v>7.9852999999999996</v>
      </c>
      <c r="N18" s="35" t="s">
        <v>251</v>
      </c>
      <c r="O18" s="35">
        <v>67.032399999999996</v>
      </c>
      <c r="P18" s="35">
        <v>378.67070000000001</v>
      </c>
      <c r="Q18" s="35">
        <v>181.01060000000001</v>
      </c>
      <c r="R18" s="35">
        <v>4.9211</v>
      </c>
      <c r="S18" s="35">
        <v>5.1863000000000001</v>
      </c>
      <c r="T18" s="35">
        <v>28.473199999999999</v>
      </c>
      <c r="U18" s="35">
        <v>219.59119999999996</v>
      </c>
      <c r="V18" s="42">
        <v>0.77</v>
      </c>
      <c r="W18" s="14" t="s">
        <v>0</v>
      </c>
      <c r="X18" s="14" t="s">
        <v>72</v>
      </c>
      <c r="Y18" s="37" t="s">
        <v>215</v>
      </c>
      <c r="Z18" s="12" t="s">
        <v>143</v>
      </c>
      <c r="AA18" s="12" t="s">
        <v>142</v>
      </c>
      <c r="AB18" s="12" t="s">
        <v>119</v>
      </c>
    </row>
    <row r="19" spans="1:28" x14ac:dyDescent="0.2">
      <c r="A19" s="20" t="s">
        <v>140</v>
      </c>
      <c r="B19" s="20" t="s">
        <v>178</v>
      </c>
      <c r="C19" s="20" t="s">
        <v>252</v>
      </c>
      <c r="D19" s="21" t="s">
        <v>224</v>
      </c>
      <c r="E19" s="22" t="s">
        <v>260</v>
      </c>
      <c r="F19" s="12" t="s">
        <v>222</v>
      </c>
      <c r="G19" s="13" t="s">
        <v>222</v>
      </c>
      <c r="H19" s="36" t="s">
        <v>223</v>
      </c>
      <c r="I19" s="35">
        <v>716.10329999999999</v>
      </c>
      <c r="J19" s="35">
        <v>416.67959999999999</v>
      </c>
      <c r="K19" s="35" t="s">
        <v>251</v>
      </c>
      <c r="L19" s="35" t="s">
        <v>251</v>
      </c>
      <c r="M19" s="35">
        <v>8.3226999999999993</v>
      </c>
      <c r="N19" s="35" t="s">
        <v>251</v>
      </c>
      <c r="O19" s="35">
        <v>62.731500000000004</v>
      </c>
      <c r="P19" s="35">
        <v>487.73379999999997</v>
      </c>
      <c r="Q19" s="35">
        <v>186.6378</v>
      </c>
      <c r="R19" s="35">
        <v>6.3475000000000001</v>
      </c>
      <c r="S19" s="35">
        <v>6.9750999999999994</v>
      </c>
      <c r="T19" s="35">
        <v>28.409099999999999</v>
      </c>
      <c r="U19" s="35">
        <v>228.36950000000002</v>
      </c>
      <c r="V19" s="42">
        <v>0.57999999999999996</v>
      </c>
      <c r="W19" s="14" t="s">
        <v>0</v>
      </c>
      <c r="X19" s="14" t="s">
        <v>72</v>
      </c>
      <c r="Y19" s="37" t="s">
        <v>215</v>
      </c>
      <c r="Z19" s="12" t="s">
        <v>143</v>
      </c>
      <c r="AA19" s="12" t="s">
        <v>142</v>
      </c>
      <c r="AB19" s="12" t="s">
        <v>119</v>
      </c>
    </row>
    <row r="20" spans="1:28" x14ac:dyDescent="0.2">
      <c r="A20" s="20" t="s">
        <v>140</v>
      </c>
      <c r="B20" s="20" t="s">
        <v>178</v>
      </c>
      <c r="C20" s="20" t="s">
        <v>252</v>
      </c>
      <c r="D20" s="21" t="s">
        <v>224</v>
      </c>
      <c r="E20" s="22" t="s">
        <v>260</v>
      </c>
      <c r="F20" s="12" t="s">
        <v>167</v>
      </c>
      <c r="G20" s="13" t="s">
        <v>167</v>
      </c>
      <c r="H20" s="36" t="s">
        <v>168</v>
      </c>
      <c r="I20" s="35">
        <v>722.36450000000002</v>
      </c>
      <c r="J20" s="35">
        <v>272.84210000000002</v>
      </c>
      <c r="K20" s="35" t="s">
        <v>251</v>
      </c>
      <c r="L20" s="35" t="s">
        <v>251</v>
      </c>
      <c r="M20" s="35">
        <v>7.1689999999999996</v>
      </c>
      <c r="N20" s="35" t="s">
        <v>251</v>
      </c>
      <c r="O20" s="35">
        <v>54.066600000000001</v>
      </c>
      <c r="P20" s="35">
        <v>334.07769999999999</v>
      </c>
      <c r="Q20" s="35">
        <v>316.29199999999997</v>
      </c>
      <c r="R20" s="35">
        <v>15.201599999999999</v>
      </c>
      <c r="S20" s="35">
        <v>4.5194000000000001</v>
      </c>
      <c r="T20" s="35">
        <v>52.273800000000001</v>
      </c>
      <c r="U20" s="35">
        <v>388.28680000000003</v>
      </c>
      <c r="V20" s="42">
        <v>1.19</v>
      </c>
      <c r="W20" s="14" t="s">
        <v>0</v>
      </c>
      <c r="X20" s="14" t="s">
        <v>72</v>
      </c>
      <c r="Y20" s="37" t="s">
        <v>215</v>
      </c>
      <c r="Z20" s="12" t="s">
        <v>143</v>
      </c>
      <c r="AA20" s="12" t="s">
        <v>142</v>
      </c>
      <c r="AB20" s="12" t="s">
        <v>119</v>
      </c>
    </row>
    <row r="21" spans="1:28" x14ac:dyDescent="0.2">
      <c r="A21" s="20" t="s">
        <v>140</v>
      </c>
      <c r="B21" s="20" t="s">
        <v>178</v>
      </c>
      <c r="C21" s="20" t="s">
        <v>252</v>
      </c>
      <c r="D21" s="21" t="s">
        <v>224</v>
      </c>
      <c r="E21" s="22" t="s">
        <v>260</v>
      </c>
      <c r="F21" s="12" t="s">
        <v>181</v>
      </c>
      <c r="G21" s="13" t="s">
        <v>181</v>
      </c>
      <c r="H21" s="36" t="s">
        <v>182</v>
      </c>
      <c r="I21" s="35">
        <v>417.30130000000003</v>
      </c>
      <c r="J21" s="35">
        <v>155.46809999999999</v>
      </c>
      <c r="K21" s="35" t="s">
        <v>251</v>
      </c>
      <c r="L21" s="35" t="s">
        <v>251</v>
      </c>
      <c r="M21" s="35">
        <v>6.6334999999999997</v>
      </c>
      <c r="N21" s="35" t="s">
        <v>251</v>
      </c>
      <c r="O21" s="35">
        <v>53.670400000000001</v>
      </c>
      <c r="P21" s="35">
        <v>215.77199999999999</v>
      </c>
      <c r="Q21" s="35">
        <v>170.3424</v>
      </c>
      <c r="R21" s="35">
        <v>5.4328000000000003</v>
      </c>
      <c r="S21" s="35">
        <v>3.6356000000000002</v>
      </c>
      <c r="T21" s="35">
        <v>22.118500000000001</v>
      </c>
      <c r="U21" s="35">
        <v>201.52930000000003</v>
      </c>
      <c r="V21" s="42">
        <v>1.3</v>
      </c>
      <c r="W21" s="14" t="s">
        <v>0</v>
      </c>
      <c r="X21" s="14" t="s">
        <v>72</v>
      </c>
      <c r="Y21" s="37" t="s">
        <v>215</v>
      </c>
      <c r="Z21" s="12" t="s">
        <v>143</v>
      </c>
      <c r="AA21" s="12" t="s">
        <v>142</v>
      </c>
      <c r="AB21" s="12" t="s">
        <v>119</v>
      </c>
    </row>
    <row r="22" spans="1:28" x14ac:dyDescent="0.2">
      <c r="A22" s="20" t="s">
        <v>140</v>
      </c>
      <c r="B22" s="20" t="s">
        <v>178</v>
      </c>
      <c r="C22" s="20" t="s">
        <v>252</v>
      </c>
      <c r="D22" s="21" t="s">
        <v>224</v>
      </c>
      <c r="E22" s="22" t="s">
        <v>260</v>
      </c>
      <c r="F22" s="12" t="s">
        <v>92</v>
      </c>
      <c r="G22" s="13" t="s">
        <v>92</v>
      </c>
      <c r="H22" s="36" t="s">
        <v>93</v>
      </c>
      <c r="I22" s="35">
        <v>813.95389999999998</v>
      </c>
      <c r="J22" s="35">
        <v>446.3021</v>
      </c>
      <c r="K22" s="35" t="s">
        <v>251</v>
      </c>
      <c r="L22" s="35" t="s">
        <v>251</v>
      </c>
      <c r="M22" s="35">
        <v>12.6968</v>
      </c>
      <c r="N22" s="35">
        <v>2.6294</v>
      </c>
      <c r="O22" s="35">
        <v>125.66070000000001</v>
      </c>
      <c r="P22" s="35">
        <v>587.28899999999999</v>
      </c>
      <c r="Q22" s="35">
        <v>164.9579</v>
      </c>
      <c r="R22" s="35">
        <v>9.9857999999999993</v>
      </c>
      <c r="S22" s="35">
        <v>11.5124</v>
      </c>
      <c r="T22" s="35">
        <v>40.208799999999997</v>
      </c>
      <c r="U22" s="35">
        <v>226.66489999999999</v>
      </c>
      <c r="V22" s="42">
        <v>0.63</v>
      </c>
      <c r="W22" s="14" t="s">
        <v>0</v>
      </c>
      <c r="X22" s="14" t="s">
        <v>72</v>
      </c>
      <c r="Y22" s="37" t="s">
        <v>215</v>
      </c>
      <c r="Z22" s="12" t="s">
        <v>143</v>
      </c>
      <c r="AA22" s="12" t="s">
        <v>142</v>
      </c>
      <c r="AB22" s="12" t="s">
        <v>119</v>
      </c>
    </row>
    <row r="23" spans="1:28" x14ac:dyDescent="0.2">
      <c r="A23" s="20" t="s">
        <v>140</v>
      </c>
      <c r="B23" s="20" t="s">
        <v>178</v>
      </c>
      <c r="C23" s="20" t="s">
        <v>252</v>
      </c>
      <c r="D23" s="21" t="s">
        <v>224</v>
      </c>
      <c r="E23" s="22" t="s">
        <v>260</v>
      </c>
      <c r="F23" s="12" t="s">
        <v>96</v>
      </c>
      <c r="G23" s="13" t="s">
        <v>96</v>
      </c>
      <c r="H23" s="36" t="s">
        <v>97</v>
      </c>
      <c r="I23" s="35">
        <v>540.13340000000005</v>
      </c>
      <c r="J23" s="35">
        <v>247.261</v>
      </c>
      <c r="K23" s="35" t="s">
        <v>251</v>
      </c>
      <c r="L23" s="35" t="s">
        <v>251</v>
      </c>
      <c r="M23" s="35">
        <v>7.7737999999999996</v>
      </c>
      <c r="N23" s="35">
        <v>0.30220000000000002</v>
      </c>
      <c r="O23" s="35">
        <v>114.72029999999999</v>
      </c>
      <c r="P23" s="35">
        <v>370.0573</v>
      </c>
      <c r="Q23" s="35">
        <v>88.301699999999997</v>
      </c>
      <c r="R23" s="35">
        <v>10.103899999999999</v>
      </c>
      <c r="S23" s="35">
        <v>5.8292000000000002</v>
      </c>
      <c r="T23" s="35">
        <v>65.841300000000004</v>
      </c>
      <c r="U23" s="35">
        <v>170.07610000000005</v>
      </c>
      <c r="V23" s="42">
        <v>0.69</v>
      </c>
      <c r="W23" s="14" t="s">
        <v>0</v>
      </c>
      <c r="X23" s="14" t="s">
        <v>72</v>
      </c>
      <c r="Y23" s="37" t="s">
        <v>215</v>
      </c>
      <c r="Z23" s="12" t="s">
        <v>143</v>
      </c>
      <c r="AA23" s="12" t="s">
        <v>142</v>
      </c>
      <c r="AB23" s="12" t="s">
        <v>119</v>
      </c>
    </row>
    <row r="24" spans="1:28" x14ac:dyDescent="0.2">
      <c r="A24" s="20" t="s">
        <v>140</v>
      </c>
      <c r="B24" s="20" t="s">
        <v>178</v>
      </c>
      <c r="C24" s="20" t="s">
        <v>252</v>
      </c>
      <c r="D24" s="21" t="s">
        <v>224</v>
      </c>
      <c r="E24" s="22" t="s">
        <v>260</v>
      </c>
      <c r="F24" s="12" t="s">
        <v>98</v>
      </c>
      <c r="G24" s="13" t="s">
        <v>98</v>
      </c>
      <c r="H24" s="36" t="s">
        <v>99</v>
      </c>
      <c r="I24" s="35">
        <v>680.91849999999999</v>
      </c>
      <c r="J24" s="35">
        <v>328.69499999999999</v>
      </c>
      <c r="K24" s="35" t="s">
        <v>251</v>
      </c>
      <c r="L24" s="35" t="s">
        <v>251</v>
      </c>
      <c r="M24" s="35">
        <v>17.691700000000001</v>
      </c>
      <c r="N24" s="35">
        <v>0.40339999999999998</v>
      </c>
      <c r="O24" s="35">
        <v>58.183999999999997</v>
      </c>
      <c r="P24" s="35">
        <v>404.97410000000002</v>
      </c>
      <c r="Q24" s="35">
        <v>231.3186</v>
      </c>
      <c r="R24" s="35">
        <v>3.6539000000000001</v>
      </c>
      <c r="S24" s="35">
        <v>8.7664000000000009</v>
      </c>
      <c r="T24" s="35">
        <v>32.205500000000001</v>
      </c>
      <c r="U24" s="35">
        <v>275.94439999999997</v>
      </c>
      <c r="V24" s="42">
        <v>0.84</v>
      </c>
      <c r="W24" s="14" t="s">
        <v>0</v>
      </c>
      <c r="X24" s="14" t="s">
        <v>72</v>
      </c>
      <c r="Y24" s="37" t="s">
        <v>215</v>
      </c>
      <c r="Z24" s="12" t="s">
        <v>143</v>
      </c>
      <c r="AA24" s="12" t="s">
        <v>142</v>
      </c>
      <c r="AB24" s="12" t="s">
        <v>119</v>
      </c>
    </row>
    <row r="25" spans="1:28" x14ac:dyDescent="0.2">
      <c r="A25" s="20" t="s">
        <v>140</v>
      </c>
      <c r="B25" s="20" t="s">
        <v>178</v>
      </c>
      <c r="C25" s="20" t="s">
        <v>252</v>
      </c>
      <c r="D25" s="21" t="s">
        <v>224</v>
      </c>
      <c r="E25" s="22" t="s">
        <v>260</v>
      </c>
      <c r="F25" s="12" t="s">
        <v>134</v>
      </c>
      <c r="G25" s="13" t="s">
        <v>134</v>
      </c>
      <c r="H25" s="36" t="s">
        <v>135</v>
      </c>
      <c r="I25" s="35">
        <v>310.18079999999998</v>
      </c>
      <c r="J25" s="35">
        <v>134.57730000000001</v>
      </c>
      <c r="K25" s="35" t="s">
        <v>251</v>
      </c>
      <c r="L25" s="35" t="s">
        <v>251</v>
      </c>
      <c r="M25" s="35">
        <v>4.0194999999999999</v>
      </c>
      <c r="N25" s="35" t="s">
        <v>251</v>
      </c>
      <c r="O25" s="35">
        <v>76.909300000000002</v>
      </c>
      <c r="P25" s="35">
        <v>215.5061</v>
      </c>
      <c r="Q25" s="35">
        <v>67.099800000000002</v>
      </c>
      <c r="R25" s="35">
        <v>3.2801</v>
      </c>
      <c r="S25" s="35">
        <v>2.1006999999999998</v>
      </c>
      <c r="T25" s="35">
        <v>22.194099999999999</v>
      </c>
      <c r="U25" s="35">
        <v>94.674699999999973</v>
      </c>
      <c r="V25" s="42">
        <v>0.95</v>
      </c>
      <c r="W25" s="14" t="s">
        <v>0</v>
      </c>
      <c r="X25" s="14" t="s">
        <v>72</v>
      </c>
      <c r="Y25" s="37" t="s">
        <v>215</v>
      </c>
      <c r="Z25" s="12" t="s">
        <v>143</v>
      </c>
      <c r="AA25" s="12" t="s">
        <v>142</v>
      </c>
      <c r="AB25" s="12" t="s">
        <v>119</v>
      </c>
    </row>
    <row r="26" spans="1:28" x14ac:dyDescent="0.2">
      <c r="A26" s="20" t="s">
        <v>140</v>
      </c>
      <c r="B26" s="20" t="s">
        <v>178</v>
      </c>
      <c r="C26" s="20" t="s">
        <v>252</v>
      </c>
      <c r="D26" s="21" t="s">
        <v>224</v>
      </c>
      <c r="E26" s="22" t="s">
        <v>260</v>
      </c>
      <c r="F26" s="12" t="s">
        <v>169</v>
      </c>
      <c r="G26" s="13" t="s">
        <v>169</v>
      </c>
      <c r="H26" s="36" t="s">
        <v>170</v>
      </c>
      <c r="I26" s="35">
        <v>583.13800000000003</v>
      </c>
      <c r="J26" s="35">
        <v>202.22460000000001</v>
      </c>
      <c r="K26" s="35" t="s">
        <v>251</v>
      </c>
      <c r="L26" s="35" t="s">
        <v>251</v>
      </c>
      <c r="M26" s="35">
        <v>7.3833000000000002</v>
      </c>
      <c r="N26" s="35" t="s">
        <v>251</v>
      </c>
      <c r="O26" s="35">
        <v>72.661199999999994</v>
      </c>
      <c r="P26" s="35">
        <v>282.26909999999998</v>
      </c>
      <c r="Q26" s="35">
        <v>256.25720000000001</v>
      </c>
      <c r="R26" s="35">
        <v>5.7595000000000001</v>
      </c>
      <c r="S26" s="35">
        <v>5.4863999999999997</v>
      </c>
      <c r="T26" s="35">
        <v>33.3658</v>
      </c>
      <c r="U26" s="35">
        <v>300.86890000000005</v>
      </c>
      <c r="V26" s="42">
        <v>1.42</v>
      </c>
      <c r="W26" s="14" t="s">
        <v>0</v>
      </c>
      <c r="X26" s="14" t="s">
        <v>72</v>
      </c>
      <c r="Y26" s="37" t="s">
        <v>215</v>
      </c>
      <c r="Z26" s="12" t="s">
        <v>143</v>
      </c>
      <c r="AA26" s="12" t="s">
        <v>142</v>
      </c>
      <c r="AB26" s="12" t="s">
        <v>119</v>
      </c>
    </row>
    <row r="27" spans="1:28" x14ac:dyDescent="0.2">
      <c r="A27" s="20" t="s">
        <v>140</v>
      </c>
      <c r="B27" s="20" t="s">
        <v>178</v>
      </c>
      <c r="C27" s="20" t="s">
        <v>252</v>
      </c>
      <c r="D27" s="21" t="s">
        <v>224</v>
      </c>
      <c r="E27" s="22" t="s">
        <v>260</v>
      </c>
      <c r="F27" s="12" t="s">
        <v>144</v>
      </c>
      <c r="G27" s="13" t="s">
        <v>144</v>
      </c>
      <c r="H27" s="36" t="s">
        <v>145</v>
      </c>
      <c r="I27" s="35">
        <v>237.7406</v>
      </c>
      <c r="J27" s="35">
        <v>122.67740000000001</v>
      </c>
      <c r="K27" s="35" t="s">
        <v>251</v>
      </c>
      <c r="L27" s="35" t="s">
        <v>251</v>
      </c>
      <c r="M27" s="35">
        <v>1.5585</v>
      </c>
      <c r="N27" s="35" t="s">
        <v>251</v>
      </c>
      <c r="O27" s="35">
        <v>55.709699999999998</v>
      </c>
      <c r="P27" s="35">
        <v>179.94560000000001</v>
      </c>
      <c r="Q27" s="35">
        <v>33.330100000000002</v>
      </c>
      <c r="R27" s="35">
        <v>0.72460000000000002</v>
      </c>
      <c r="S27" s="35">
        <v>1.7824</v>
      </c>
      <c r="T27" s="35">
        <v>21.957899999999999</v>
      </c>
      <c r="U27" s="35">
        <v>57.794999999999987</v>
      </c>
      <c r="V27" s="42">
        <v>0.62</v>
      </c>
      <c r="W27" s="14" t="s">
        <v>0</v>
      </c>
      <c r="X27" s="14" t="s">
        <v>72</v>
      </c>
      <c r="Y27" s="37" t="s">
        <v>215</v>
      </c>
      <c r="Z27" s="12" t="s">
        <v>143</v>
      </c>
      <c r="AA27" s="12" t="s">
        <v>142</v>
      </c>
      <c r="AB27" s="12" t="s">
        <v>119</v>
      </c>
    </row>
    <row r="28" spans="1:28" x14ac:dyDescent="0.2">
      <c r="A28" s="20" t="s">
        <v>121</v>
      </c>
      <c r="B28" s="20" t="s">
        <v>122</v>
      </c>
      <c r="C28" s="20" t="s">
        <v>252</v>
      </c>
      <c r="D28" s="21" t="s">
        <v>224</v>
      </c>
      <c r="E28" s="22" t="s">
        <v>260</v>
      </c>
      <c r="F28" s="12" t="s">
        <v>123</v>
      </c>
      <c r="G28" s="13" t="s">
        <v>123</v>
      </c>
      <c r="H28" s="36" t="s">
        <v>124</v>
      </c>
      <c r="I28" s="35">
        <v>542.23009999999999</v>
      </c>
      <c r="J28" s="35">
        <v>304.45929999999998</v>
      </c>
      <c r="K28" s="35" t="s">
        <v>251</v>
      </c>
      <c r="L28" s="35" t="s">
        <v>251</v>
      </c>
      <c r="M28" s="35">
        <v>4.9008000000000003</v>
      </c>
      <c r="N28" s="35" t="s">
        <v>251</v>
      </c>
      <c r="O28" s="35">
        <v>64.555800000000005</v>
      </c>
      <c r="P28" s="35">
        <v>373.91589999999997</v>
      </c>
      <c r="Q28" s="35">
        <v>131.1482</v>
      </c>
      <c r="R28" s="35">
        <v>5.5138999999999996</v>
      </c>
      <c r="S28" s="35">
        <v>3.4542000000000002</v>
      </c>
      <c r="T28" s="35">
        <v>28.197900000000001</v>
      </c>
      <c r="U28" s="35">
        <v>168.31420000000003</v>
      </c>
      <c r="V28" s="42">
        <v>0.61</v>
      </c>
      <c r="W28" s="14" t="s">
        <v>0</v>
      </c>
      <c r="X28" s="14" t="s">
        <v>63</v>
      </c>
      <c r="Y28" s="37" t="s">
        <v>72</v>
      </c>
      <c r="Z28" s="12" t="s">
        <v>143</v>
      </c>
      <c r="AA28" s="12" t="s">
        <v>142</v>
      </c>
      <c r="AB28" s="12" t="s">
        <v>119</v>
      </c>
    </row>
    <row r="29" spans="1:28" x14ac:dyDescent="0.2">
      <c r="A29" s="20" t="s">
        <v>121</v>
      </c>
      <c r="B29" s="20" t="s">
        <v>122</v>
      </c>
      <c r="C29" s="20" t="s">
        <v>252</v>
      </c>
      <c r="D29" s="21" t="s">
        <v>224</v>
      </c>
      <c r="E29" s="22" t="s">
        <v>260</v>
      </c>
      <c r="F29" s="12" t="s">
        <v>151</v>
      </c>
      <c r="G29" s="13" t="s">
        <v>151</v>
      </c>
      <c r="H29" s="36" t="s">
        <v>225</v>
      </c>
      <c r="I29" s="35">
        <v>331.15780000000001</v>
      </c>
      <c r="J29" s="35">
        <v>150.71180000000001</v>
      </c>
      <c r="K29" s="35" t="s">
        <v>251</v>
      </c>
      <c r="L29" s="35" t="s">
        <v>251</v>
      </c>
      <c r="M29" s="35">
        <v>4.1612999999999998</v>
      </c>
      <c r="N29" s="35" t="s">
        <v>251</v>
      </c>
      <c r="O29" s="35">
        <v>55.828699999999998</v>
      </c>
      <c r="P29" s="35">
        <v>210.70180000000002</v>
      </c>
      <c r="Q29" s="35">
        <v>105.5175</v>
      </c>
      <c r="R29" s="35">
        <v>3.8982000000000001</v>
      </c>
      <c r="S29" s="35">
        <v>2.1536</v>
      </c>
      <c r="T29" s="35">
        <v>8.8866999999999994</v>
      </c>
      <c r="U29" s="35">
        <v>120.45599999999999</v>
      </c>
      <c r="V29" s="42">
        <v>1.05</v>
      </c>
      <c r="W29" s="14" t="s">
        <v>0</v>
      </c>
      <c r="X29" s="14" t="s">
        <v>72</v>
      </c>
      <c r="Y29" s="37" t="s">
        <v>72</v>
      </c>
      <c r="Z29" s="12" t="s">
        <v>143</v>
      </c>
      <c r="AA29" s="12" t="s">
        <v>142</v>
      </c>
      <c r="AB29" s="12" t="s">
        <v>119</v>
      </c>
    </row>
    <row r="30" spans="1:28" x14ac:dyDescent="0.2">
      <c r="A30" s="20" t="s">
        <v>125</v>
      </c>
      <c r="B30" s="20" t="s">
        <v>122</v>
      </c>
      <c r="C30" s="20" t="s">
        <v>252</v>
      </c>
      <c r="D30" s="21" t="s">
        <v>224</v>
      </c>
      <c r="E30" s="22" t="s">
        <v>260</v>
      </c>
      <c r="F30" s="12" t="s">
        <v>73</v>
      </c>
      <c r="G30" s="13" t="s">
        <v>73</v>
      </c>
      <c r="H30" s="36" t="s">
        <v>74</v>
      </c>
      <c r="I30" s="35">
        <v>773.66589999999997</v>
      </c>
      <c r="J30" s="35">
        <v>301.31790000000001</v>
      </c>
      <c r="K30" s="35" t="s">
        <v>251</v>
      </c>
      <c r="L30" s="35" t="s">
        <v>251</v>
      </c>
      <c r="M30" s="35">
        <v>7.7049000000000003</v>
      </c>
      <c r="N30" s="35" t="s">
        <v>251</v>
      </c>
      <c r="O30" s="35">
        <v>102.8146</v>
      </c>
      <c r="P30" s="35">
        <v>411.8374</v>
      </c>
      <c r="Q30" s="35">
        <v>311.2878</v>
      </c>
      <c r="R30" s="35">
        <v>13.771100000000001</v>
      </c>
      <c r="S30" s="35">
        <v>6.0145</v>
      </c>
      <c r="T30" s="35">
        <v>30.755099999999999</v>
      </c>
      <c r="U30" s="35">
        <v>361.82849999999996</v>
      </c>
      <c r="V30" s="42">
        <v>1.29</v>
      </c>
      <c r="W30" s="14" t="s">
        <v>0</v>
      </c>
      <c r="X30" s="14" t="s">
        <v>72</v>
      </c>
      <c r="Y30" s="37" t="s">
        <v>72</v>
      </c>
      <c r="Z30" s="12" t="s">
        <v>143</v>
      </c>
      <c r="AA30" s="12" t="s">
        <v>142</v>
      </c>
      <c r="AB30" s="12" t="s">
        <v>119</v>
      </c>
    </row>
    <row r="31" spans="1:28" x14ac:dyDescent="0.2">
      <c r="A31" s="20" t="s">
        <v>121</v>
      </c>
      <c r="B31" s="20" t="s">
        <v>122</v>
      </c>
      <c r="C31" s="20" t="s">
        <v>252</v>
      </c>
      <c r="D31" s="21" t="s">
        <v>224</v>
      </c>
      <c r="E31" s="22" t="s">
        <v>260</v>
      </c>
      <c r="F31" s="12" t="s">
        <v>154</v>
      </c>
      <c r="G31" s="13" t="s">
        <v>154</v>
      </c>
      <c r="H31" s="36" t="s">
        <v>155</v>
      </c>
      <c r="I31" s="35">
        <v>359.185</v>
      </c>
      <c r="J31" s="35">
        <v>181.8989</v>
      </c>
      <c r="K31" s="35" t="s">
        <v>251</v>
      </c>
      <c r="L31" s="35" t="s">
        <v>251</v>
      </c>
      <c r="M31" s="35">
        <v>5.5785</v>
      </c>
      <c r="N31" s="35" t="s">
        <v>251</v>
      </c>
      <c r="O31" s="35">
        <v>46.608899999999998</v>
      </c>
      <c r="P31" s="35">
        <v>234.08629999999999</v>
      </c>
      <c r="Q31" s="35">
        <v>103.6478</v>
      </c>
      <c r="R31" s="35">
        <v>1.9716</v>
      </c>
      <c r="S31" s="35">
        <v>2.5621</v>
      </c>
      <c r="T31" s="35">
        <v>16.917200000000001</v>
      </c>
      <c r="U31" s="35">
        <v>125.09870000000001</v>
      </c>
      <c r="V31" s="42">
        <v>0.78</v>
      </c>
      <c r="W31" s="14" t="s">
        <v>0</v>
      </c>
      <c r="X31" s="14" t="s">
        <v>72</v>
      </c>
      <c r="Y31" s="37" t="s">
        <v>72</v>
      </c>
      <c r="Z31" s="12" t="s">
        <v>143</v>
      </c>
      <c r="AA31" s="12" t="s">
        <v>142</v>
      </c>
      <c r="AB31" s="12" t="s">
        <v>119</v>
      </c>
    </row>
    <row r="32" spans="1:28" x14ac:dyDescent="0.2">
      <c r="A32" s="20" t="s">
        <v>125</v>
      </c>
      <c r="B32" s="20" t="s">
        <v>122</v>
      </c>
      <c r="C32" s="20" t="s">
        <v>252</v>
      </c>
      <c r="D32" s="21" t="s">
        <v>224</v>
      </c>
      <c r="E32" s="22" t="s">
        <v>260</v>
      </c>
      <c r="F32" s="12" t="s">
        <v>126</v>
      </c>
      <c r="G32" s="13" t="s">
        <v>126</v>
      </c>
      <c r="H32" s="36" t="s">
        <v>127</v>
      </c>
      <c r="I32" s="35">
        <v>480.6146</v>
      </c>
      <c r="J32" s="35">
        <v>274.2303</v>
      </c>
      <c r="K32" s="35" t="s">
        <v>251</v>
      </c>
      <c r="L32" s="35" t="s">
        <v>251</v>
      </c>
      <c r="M32" s="35">
        <v>8.9459</v>
      </c>
      <c r="N32" s="35" t="s">
        <v>251</v>
      </c>
      <c r="O32" s="35">
        <v>58.610300000000002</v>
      </c>
      <c r="P32" s="35">
        <v>341.78649999999999</v>
      </c>
      <c r="Q32" s="35">
        <v>115.7929</v>
      </c>
      <c r="R32" s="35">
        <v>4.1513</v>
      </c>
      <c r="S32" s="35">
        <v>4.1435000000000004</v>
      </c>
      <c r="T32" s="35">
        <v>14.740399999999999</v>
      </c>
      <c r="U32" s="35">
        <v>138.82810000000001</v>
      </c>
      <c r="V32" s="42">
        <v>0.64</v>
      </c>
      <c r="W32" s="14" t="s">
        <v>0</v>
      </c>
      <c r="X32" s="14" t="s">
        <v>72</v>
      </c>
      <c r="Y32" s="37" t="s">
        <v>72</v>
      </c>
      <c r="Z32" s="12" t="s">
        <v>143</v>
      </c>
      <c r="AA32" s="12" t="s">
        <v>142</v>
      </c>
      <c r="AB32" s="12" t="s">
        <v>119</v>
      </c>
    </row>
    <row r="33" spans="1:28" x14ac:dyDescent="0.2">
      <c r="A33" s="20" t="s">
        <v>121</v>
      </c>
      <c r="B33" s="20" t="s">
        <v>122</v>
      </c>
      <c r="C33" s="20" t="s">
        <v>252</v>
      </c>
      <c r="D33" s="21" t="s">
        <v>224</v>
      </c>
      <c r="E33" s="22" t="s">
        <v>260</v>
      </c>
      <c r="F33" s="12" t="s">
        <v>75</v>
      </c>
      <c r="G33" s="13" t="s">
        <v>75</v>
      </c>
      <c r="H33" s="36" t="s">
        <v>76</v>
      </c>
      <c r="I33" s="35">
        <v>932.12829999999997</v>
      </c>
      <c r="J33" s="35">
        <v>335.2131</v>
      </c>
      <c r="K33" s="35" t="s">
        <v>251</v>
      </c>
      <c r="L33" s="35" t="s">
        <v>251</v>
      </c>
      <c r="M33" s="35">
        <v>16.0077</v>
      </c>
      <c r="N33" s="35" t="s">
        <v>251</v>
      </c>
      <c r="O33" s="35">
        <v>84.342799999999997</v>
      </c>
      <c r="P33" s="35">
        <v>435.56360000000001</v>
      </c>
      <c r="Q33" s="35">
        <v>377.76830000000001</v>
      </c>
      <c r="R33" s="35">
        <v>18.405899999999999</v>
      </c>
      <c r="S33" s="35">
        <v>10.240600000000001</v>
      </c>
      <c r="T33" s="35">
        <v>90.149900000000002</v>
      </c>
      <c r="U33" s="35">
        <v>496.56469999999996</v>
      </c>
      <c r="V33" s="42">
        <v>1.1399999999999999</v>
      </c>
      <c r="W33" s="14" t="s">
        <v>0</v>
      </c>
      <c r="X33" s="14" t="s">
        <v>72</v>
      </c>
      <c r="Y33" s="37" t="s">
        <v>72</v>
      </c>
      <c r="Z33" s="12" t="s">
        <v>143</v>
      </c>
      <c r="AA33" s="12" t="s">
        <v>142</v>
      </c>
      <c r="AB33" s="12" t="s">
        <v>119</v>
      </c>
    </row>
    <row r="34" spans="1:28" x14ac:dyDescent="0.2">
      <c r="A34" s="20" t="s">
        <v>83</v>
      </c>
      <c r="B34" s="20" t="s">
        <v>122</v>
      </c>
      <c r="C34" s="20" t="s">
        <v>252</v>
      </c>
      <c r="D34" s="21" t="s">
        <v>224</v>
      </c>
      <c r="E34" s="22" t="s">
        <v>260</v>
      </c>
      <c r="F34" s="12" t="s">
        <v>84</v>
      </c>
      <c r="G34" s="13" t="s">
        <v>84</v>
      </c>
      <c r="H34" s="36" t="s">
        <v>85</v>
      </c>
      <c r="I34" s="35">
        <v>3577.6977999999999</v>
      </c>
      <c r="J34" s="35">
        <v>1308.7238</v>
      </c>
      <c r="K34" s="35" t="s">
        <v>251</v>
      </c>
      <c r="L34" s="35" t="s">
        <v>251</v>
      </c>
      <c r="M34" s="35">
        <v>25.736699999999995</v>
      </c>
      <c r="N34" s="35" t="s">
        <v>251</v>
      </c>
      <c r="O34" s="35">
        <v>542.51859999999999</v>
      </c>
      <c r="P34" s="35">
        <v>1876.9791</v>
      </c>
      <c r="Q34" s="35">
        <v>1490.5473999999999</v>
      </c>
      <c r="R34" s="35">
        <v>59.882899999999999</v>
      </c>
      <c r="S34" s="35">
        <v>26.82</v>
      </c>
      <c r="T34" s="35">
        <v>123.46839999999999</v>
      </c>
      <c r="U34" s="35">
        <v>1700.7186999999999</v>
      </c>
      <c r="V34" s="42">
        <v>1.45</v>
      </c>
      <c r="W34" s="14" t="s">
        <v>0</v>
      </c>
      <c r="X34" s="14" t="s">
        <v>72</v>
      </c>
      <c r="Y34" s="37" t="s">
        <v>72</v>
      </c>
      <c r="Z34" s="12" t="s">
        <v>143</v>
      </c>
      <c r="AA34" s="12" t="s">
        <v>142</v>
      </c>
      <c r="AB34" s="12" t="s">
        <v>119</v>
      </c>
    </row>
    <row r="35" spans="1:28" x14ac:dyDescent="0.2">
      <c r="A35" s="20" t="s">
        <v>121</v>
      </c>
      <c r="B35" s="20" t="s">
        <v>122</v>
      </c>
      <c r="C35" s="20" t="s">
        <v>252</v>
      </c>
      <c r="D35" s="21" t="s">
        <v>224</v>
      </c>
      <c r="E35" s="22" t="s">
        <v>260</v>
      </c>
      <c r="F35" s="12" t="s">
        <v>152</v>
      </c>
      <c r="G35" s="13" t="s">
        <v>152</v>
      </c>
      <c r="H35" s="36" t="s">
        <v>153</v>
      </c>
      <c r="I35" s="35">
        <v>261.04559999999998</v>
      </c>
      <c r="J35" s="35">
        <v>108.73480000000001</v>
      </c>
      <c r="K35" s="35" t="s">
        <v>251</v>
      </c>
      <c r="L35" s="35" t="s">
        <v>251</v>
      </c>
      <c r="M35" s="35">
        <v>5.2123999999999997</v>
      </c>
      <c r="N35" s="35" t="s">
        <v>251</v>
      </c>
      <c r="O35" s="35">
        <v>66.443899999999999</v>
      </c>
      <c r="P35" s="35">
        <v>180.39109999999999</v>
      </c>
      <c r="Q35" s="35">
        <v>45.936199999999999</v>
      </c>
      <c r="R35" s="35">
        <v>5.6185</v>
      </c>
      <c r="S35" s="35">
        <v>4.9234999999999998</v>
      </c>
      <c r="T35" s="35">
        <v>24.176300000000001</v>
      </c>
      <c r="U35" s="35">
        <v>80.654499999999985</v>
      </c>
      <c r="V35" s="42">
        <v>0.89</v>
      </c>
      <c r="W35" s="14" t="s">
        <v>0</v>
      </c>
      <c r="X35" s="14" t="s">
        <v>72</v>
      </c>
      <c r="Y35" s="37" t="s">
        <v>72</v>
      </c>
      <c r="Z35" s="12" t="s">
        <v>143</v>
      </c>
      <c r="AA35" s="12" t="s">
        <v>142</v>
      </c>
      <c r="AB35" s="12" t="s">
        <v>119</v>
      </c>
    </row>
    <row r="36" spans="1:28" x14ac:dyDescent="0.2">
      <c r="A36" s="20" t="s">
        <v>125</v>
      </c>
      <c r="B36" s="20" t="s">
        <v>122</v>
      </c>
      <c r="C36" s="20" t="s">
        <v>252</v>
      </c>
      <c r="D36" s="21" t="s">
        <v>224</v>
      </c>
      <c r="E36" s="22" t="s">
        <v>260</v>
      </c>
      <c r="F36" s="12" t="s">
        <v>86</v>
      </c>
      <c r="G36" s="13" t="s">
        <v>86</v>
      </c>
      <c r="H36" s="36" t="s">
        <v>87</v>
      </c>
      <c r="I36" s="35">
        <v>3652.3676</v>
      </c>
      <c r="J36" s="35">
        <v>1825.1061</v>
      </c>
      <c r="K36" s="35" t="s">
        <v>251</v>
      </c>
      <c r="L36" s="35" t="s">
        <v>251</v>
      </c>
      <c r="M36" s="35">
        <v>75.194099999999992</v>
      </c>
      <c r="N36" s="35">
        <v>0.67259999999999998</v>
      </c>
      <c r="O36" s="35">
        <v>327.3322</v>
      </c>
      <c r="P36" s="35">
        <v>2228.3049999999998</v>
      </c>
      <c r="Q36" s="35">
        <v>1148.8463999999999</v>
      </c>
      <c r="R36" s="35">
        <v>30.566399999999998</v>
      </c>
      <c r="S36" s="35">
        <v>45.240400000000001</v>
      </c>
      <c r="T36" s="35">
        <v>199.40940000000003</v>
      </c>
      <c r="U36" s="35">
        <v>1424.0626000000002</v>
      </c>
      <c r="V36" s="42">
        <v>0.76</v>
      </c>
      <c r="W36" s="14" t="s">
        <v>0</v>
      </c>
      <c r="X36" s="14" t="s">
        <v>72</v>
      </c>
      <c r="Y36" s="37" t="s">
        <v>72</v>
      </c>
      <c r="Z36" s="12" t="s">
        <v>143</v>
      </c>
      <c r="AA36" s="12" t="s">
        <v>142</v>
      </c>
      <c r="AB36" s="12" t="s">
        <v>119</v>
      </c>
    </row>
    <row r="37" spans="1:28" x14ac:dyDescent="0.2">
      <c r="A37" s="20" t="s">
        <v>125</v>
      </c>
      <c r="B37" s="20" t="s">
        <v>122</v>
      </c>
      <c r="C37" s="20" t="s">
        <v>252</v>
      </c>
      <c r="D37" s="21" t="s">
        <v>224</v>
      </c>
      <c r="E37" s="22" t="s">
        <v>260</v>
      </c>
      <c r="F37" s="12" t="s">
        <v>147</v>
      </c>
      <c r="G37" s="13" t="s">
        <v>147</v>
      </c>
      <c r="H37" s="36" t="s">
        <v>148</v>
      </c>
      <c r="I37" s="35">
        <v>577.23440000000005</v>
      </c>
      <c r="J37" s="35">
        <v>267.7602</v>
      </c>
      <c r="K37" s="35" t="s">
        <v>251</v>
      </c>
      <c r="L37" s="35" t="s">
        <v>251</v>
      </c>
      <c r="M37" s="35">
        <v>8.2821999999999996</v>
      </c>
      <c r="N37" s="35" t="s">
        <v>251</v>
      </c>
      <c r="O37" s="35">
        <v>45.784100000000002</v>
      </c>
      <c r="P37" s="35">
        <v>321.82650000000001</v>
      </c>
      <c r="Q37" s="35">
        <v>228.1379</v>
      </c>
      <c r="R37" s="35">
        <v>4.3056000000000001</v>
      </c>
      <c r="S37" s="35">
        <v>4.2535999999999996</v>
      </c>
      <c r="T37" s="35">
        <v>18.710799999999999</v>
      </c>
      <c r="U37" s="35">
        <v>255.40790000000004</v>
      </c>
      <c r="V37" s="42">
        <v>0.99</v>
      </c>
      <c r="W37" s="14" t="s">
        <v>0</v>
      </c>
      <c r="X37" s="14" t="s">
        <v>72</v>
      </c>
      <c r="Y37" s="37" t="s">
        <v>72</v>
      </c>
      <c r="Z37" s="12" t="s">
        <v>143</v>
      </c>
      <c r="AA37" s="12" t="s">
        <v>142</v>
      </c>
      <c r="AB37" s="12" t="s">
        <v>119</v>
      </c>
    </row>
    <row r="38" spans="1:28" x14ac:dyDescent="0.2">
      <c r="A38" s="20" t="s">
        <v>121</v>
      </c>
      <c r="B38" s="20" t="s">
        <v>122</v>
      </c>
      <c r="C38" s="20" t="s">
        <v>252</v>
      </c>
      <c r="D38" s="21" t="s">
        <v>224</v>
      </c>
      <c r="E38" s="22" t="s">
        <v>260</v>
      </c>
      <c r="F38" s="12" t="s">
        <v>184</v>
      </c>
      <c r="G38" s="13" t="s">
        <v>184</v>
      </c>
      <c r="H38" s="36" t="s">
        <v>185</v>
      </c>
      <c r="I38" s="35">
        <v>3198.0992000000006</v>
      </c>
      <c r="J38" s="35">
        <v>1491.0064</v>
      </c>
      <c r="K38" s="35" t="s">
        <v>251</v>
      </c>
      <c r="L38" s="35" t="s">
        <v>251</v>
      </c>
      <c r="M38" s="35">
        <v>51.555299999999995</v>
      </c>
      <c r="N38" s="35">
        <v>0.2984</v>
      </c>
      <c r="O38" s="35">
        <v>523.16600000000005</v>
      </c>
      <c r="P38" s="35">
        <v>2066.0261</v>
      </c>
      <c r="Q38" s="35">
        <v>783.51819999999998</v>
      </c>
      <c r="R38" s="35">
        <v>117.63010000000001</v>
      </c>
      <c r="S38" s="35">
        <v>38.405900000000003</v>
      </c>
      <c r="T38" s="35">
        <v>192.51890000000003</v>
      </c>
      <c r="U38" s="35">
        <v>1132.0731000000005</v>
      </c>
      <c r="V38" s="42">
        <v>0.86</v>
      </c>
      <c r="W38" s="14" t="s">
        <v>0</v>
      </c>
      <c r="X38" s="14" t="s">
        <v>72</v>
      </c>
      <c r="Y38" s="37" t="s">
        <v>72</v>
      </c>
      <c r="Z38" s="12" t="s">
        <v>143</v>
      </c>
      <c r="AA38" s="12" t="s">
        <v>142</v>
      </c>
      <c r="AB38" s="12" t="s">
        <v>119</v>
      </c>
    </row>
    <row r="39" spans="1:28" x14ac:dyDescent="0.2">
      <c r="A39" s="20" t="s">
        <v>121</v>
      </c>
      <c r="B39" s="20" t="s">
        <v>122</v>
      </c>
      <c r="C39" s="20" t="s">
        <v>252</v>
      </c>
      <c r="D39" s="21" t="s">
        <v>224</v>
      </c>
      <c r="E39" s="22" t="s">
        <v>260</v>
      </c>
      <c r="F39" s="12" t="s">
        <v>186</v>
      </c>
      <c r="G39" s="13" t="s">
        <v>186</v>
      </c>
      <c r="H39" s="36" t="s">
        <v>187</v>
      </c>
      <c r="I39" s="35">
        <v>924.02549999999997</v>
      </c>
      <c r="J39" s="35">
        <v>441.10660000000001</v>
      </c>
      <c r="K39" s="35" t="s">
        <v>251</v>
      </c>
      <c r="L39" s="35" t="s">
        <v>251</v>
      </c>
      <c r="M39" s="35">
        <v>11.4758</v>
      </c>
      <c r="N39" s="35" t="s">
        <v>251</v>
      </c>
      <c r="O39" s="35">
        <v>158.19059999999999</v>
      </c>
      <c r="P39" s="35">
        <v>610.77300000000002</v>
      </c>
      <c r="Q39" s="35">
        <v>241.6078</v>
      </c>
      <c r="R39" s="35">
        <v>11.434100000000001</v>
      </c>
      <c r="S39" s="35">
        <v>8.7871000000000006</v>
      </c>
      <c r="T39" s="35">
        <v>51.423499999999997</v>
      </c>
      <c r="U39" s="35">
        <v>313.25249999999994</v>
      </c>
      <c r="V39" s="42">
        <v>0.84</v>
      </c>
      <c r="W39" s="14" t="s">
        <v>0</v>
      </c>
      <c r="X39" s="14" t="s">
        <v>72</v>
      </c>
      <c r="Y39" s="37" t="s">
        <v>72</v>
      </c>
      <c r="Z39" s="12" t="s">
        <v>143</v>
      </c>
      <c r="AA39" s="12" t="s">
        <v>142</v>
      </c>
      <c r="AB39" s="12" t="s">
        <v>119</v>
      </c>
    </row>
    <row r="40" spans="1:28" x14ac:dyDescent="0.2">
      <c r="A40" s="20" t="s">
        <v>121</v>
      </c>
      <c r="B40" s="20" t="s">
        <v>122</v>
      </c>
      <c r="C40" s="20" t="s">
        <v>252</v>
      </c>
      <c r="D40" s="21" t="s">
        <v>224</v>
      </c>
      <c r="E40" s="22" t="s">
        <v>260</v>
      </c>
      <c r="F40" s="12" t="s">
        <v>188</v>
      </c>
      <c r="G40" s="13" t="s">
        <v>188</v>
      </c>
      <c r="H40" s="36" t="s">
        <v>189</v>
      </c>
      <c r="I40" s="35">
        <v>1363.0015000000001</v>
      </c>
      <c r="J40" s="35">
        <v>850.70179999999993</v>
      </c>
      <c r="K40" s="35" t="s">
        <v>251</v>
      </c>
      <c r="L40" s="35" t="s">
        <v>251</v>
      </c>
      <c r="M40" s="35">
        <v>16.8491</v>
      </c>
      <c r="N40" s="35">
        <v>0.77110000000000001</v>
      </c>
      <c r="O40" s="35">
        <v>169.67689999999999</v>
      </c>
      <c r="P40" s="35">
        <v>1037.9989</v>
      </c>
      <c r="Q40" s="35">
        <v>199.32900000000001</v>
      </c>
      <c r="R40" s="35">
        <v>19.591799999999999</v>
      </c>
      <c r="S40" s="35">
        <v>18.118399999999998</v>
      </c>
      <c r="T40" s="35">
        <v>87.963399999999993</v>
      </c>
      <c r="U40" s="35">
        <v>325.00260000000003</v>
      </c>
      <c r="V40" s="42">
        <v>0.42</v>
      </c>
      <c r="W40" s="14" t="s">
        <v>0</v>
      </c>
      <c r="X40" s="14" t="s">
        <v>72</v>
      </c>
      <c r="Y40" s="37" t="s">
        <v>72</v>
      </c>
      <c r="Z40" s="12" t="s">
        <v>143</v>
      </c>
      <c r="AA40" s="12" t="s">
        <v>142</v>
      </c>
      <c r="AB40" s="12" t="s">
        <v>119</v>
      </c>
    </row>
    <row r="41" spans="1:28" x14ac:dyDescent="0.2">
      <c r="A41" s="20" t="s">
        <v>121</v>
      </c>
      <c r="B41" s="20" t="s">
        <v>122</v>
      </c>
      <c r="C41" s="20" t="s">
        <v>252</v>
      </c>
      <c r="D41" s="21" t="s">
        <v>224</v>
      </c>
      <c r="E41" s="22" t="s">
        <v>260</v>
      </c>
      <c r="F41" s="12" t="s">
        <v>163</v>
      </c>
      <c r="G41" s="13" t="s">
        <v>163</v>
      </c>
      <c r="H41" s="36" t="s">
        <v>164</v>
      </c>
      <c r="I41" s="35">
        <v>519.55250000000001</v>
      </c>
      <c r="J41" s="35">
        <v>334.8485</v>
      </c>
      <c r="K41" s="35" t="s">
        <v>251</v>
      </c>
      <c r="L41" s="35" t="s">
        <v>251</v>
      </c>
      <c r="M41" s="35">
        <v>4.1326000000000001</v>
      </c>
      <c r="N41" s="35" t="s">
        <v>251</v>
      </c>
      <c r="O41" s="35">
        <v>49.578600000000002</v>
      </c>
      <c r="P41" s="35">
        <v>388.55970000000002</v>
      </c>
      <c r="Q41" s="35">
        <v>94.089799999999997</v>
      </c>
      <c r="R41" s="35">
        <v>4.9698000000000002</v>
      </c>
      <c r="S41" s="35">
        <v>4.3376999999999999</v>
      </c>
      <c r="T41" s="35">
        <v>27.595500000000001</v>
      </c>
      <c r="U41" s="35">
        <v>130.99279999999999</v>
      </c>
      <c r="V41" s="42">
        <v>0.42</v>
      </c>
      <c r="W41" s="14" t="s">
        <v>0</v>
      </c>
      <c r="X41" s="14" t="s">
        <v>72</v>
      </c>
      <c r="Y41" s="37" t="s">
        <v>72</v>
      </c>
      <c r="Z41" s="12" t="s">
        <v>143</v>
      </c>
      <c r="AA41" s="12" t="s">
        <v>142</v>
      </c>
      <c r="AB41" s="12" t="s">
        <v>119</v>
      </c>
    </row>
    <row r="42" spans="1:28" x14ac:dyDescent="0.2">
      <c r="A42" s="20" t="s">
        <v>121</v>
      </c>
      <c r="B42" s="20" t="s">
        <v>122</v>
      </c>
      <c r="C42" s="20" t="s">
        <v>252</v>
      </c>
      <c r="D42" s="21" t="s">
        <v>224</v>
      </c>
      <c r="E42" s="22" t="s">
        <v>260</v>
      </c>
      <c r="F42" s="12" t="s">
        <v>161</v>
      </c>
      <c r="G42" s="13" t="s">
        <v>161</v>
      </c>
      <c r="H42" s="36" t="s">
        <v>162</v>
      </c>
      <c r="I42" s="35">
        <v>283.00580000000002</v>
      </c>
      <c r="J42" s="35">
        <v>142.3357</v>
      </c>
      <c r="K42" s="35" t="s">
        <v>251</v>
      </c>
      <c r="L42" s="35" t="s">
        <v>251</v>
      </c>
      <c r="M42" s="35">
        <v>5.2558999999999996</v>
      </c>
      <c r="N42" s="35" t="s">
        <v>251</v>
      </c>
      <c r="O42" s="35">
        <v>24.145299999999999</v>
      </c>
      <c r="P42" s="35">
        <v>171.73689999999999</v>
      </c>
      <c r="Q42" s="35">
        <v>91.241699999999994</v>
      </c>
      <c r="R42" s="35">
        <v>1.7184999999999999</v>
      </c>
      <c r="S42" s="35">
        <v>3.5116999999999998</v>
      </c>
      <c r="T42" s="35">
        <v>14.797000000000001</v>
      </c>
      <c r="U42" s="35">
        <v>111.26890000000003</v>
      </c>
      <c r="V42" s="42">
        <v>0.76</v>
      </c>
      <c r="W42" s="14" t="s">
        <v>0</v>
      </c>
      <c r="X42" s="14" t="s">
        <v>72</v>
      </c>
      <c r="Y42" s="37" t="s">
        <v>72</v>
      </c>
      <c r="Z42" s="12" t="s">
        <v>143</v>
      </c>
      <c r="AA42" s="12" t="s">
        <v>142</v>
      </c>
      <c r="AB42" s="12" t="s">
        <v>119</v>
      </c>
    </row>
    <row r="43" spans="1:28" x14ac:dyDescent="0.2">
      <c r="A43" s="20" t="s">
        <v>125</v>
      </c>
      <c r="B43" s="20" t="s">
        <v>122</v>
      </c>
      <c r="C43" s="20" t="s">
        <v>252</v>
      </c>
      <c r="D43" s="21" t="s">
        <v>224</v>
      </c>
      <c r="E43" s="22" t="s">
        <v>260</v>
      </c>
      <c r="F43" s="12" t="s">
        <v>191</v>
      </c>
      <c r="G43" s="13" t="s">
        <v>191</v>
      </c>
      <c r="H43" s="36" t="s">
        <v>192</v>
      </c>
      <c r="I43" s="35">
        <v>3153.8505999999998</v>
      </c>
      <c r="J43" s="35">
        <v>1209.0033000000001</v>
      </c>
      <c r="K43" s="35" t="s">
        <v>251</v>
      </c>
      <c r="L43" s="35" t="s">
        <v>251</v>
      </c>
      <c r="M43" s="35">
        <v>50.488700000000001</v>
      </c>
      <c r="N43" s="35">
        <v>5.5049000000000001</v>
      </c>
      <c r="O43" s="35">
        <v>379.56299999999999</v>
      </c>
      <c r="P43" s="35">
        <v>1644.5599000000002</v>
      </c>
      <c r="Q43" s="35">
        <v>1109.4694</v>
      </c>
      <c r="R43" s="35">
        <v>102.1026</v>
      </c>
      <c r="S43" s="35">
        <v>58.4116</v>
      </c>
      <c r="T43" s="35">
        <v>239.30709999999999</v>
      </c>
      <c r="U43" s="35">
        <v>1509.2906999999996</v>
      </c>
      <c r="V43" s="42">
        <v>1.0900000000000001</v>
      </c>
      <c r="W43" s="14" t="s">
        <v>0</v>
      </c>
      <c r="X43" s="14" t="s">
        <v>72</v>
      </c>
      <c r="Y43" s="37" t="s">
        <v>72</v>
      </c>
      <c r="Z43" s="12" t="s">
        <v>143</v>
      </c>
      <c r="AA43" s="12" t="s">
        <v>142</v>
      </c>
      <c r="AB43" s="12" t="s">
        <v>119</v>
      </c>
    </row>
    <row r="44" spans="1:28" x14ac:dyDescent="0.2">
      <c r="A44" s="20" t="s">
        <v>121</v>
      </c>
      <c r="B44" s="20" t="s">
        <v>122</v>
      </c>
      <c r="C44" s="20" t="s">
        <v>252</v>
      </c>
      <c r="D44" s="21" t="s">
        <v>224</v>
      </c>
      <c r="E44" s="22" t="s">
        <v>260</v>
      </c>
      <c r="F44" s="12" t="s">
        <v>193</v>
      </c>
      <c r="G44" s="13" t="s">
        <v>193</v>
      </c>
      <c r="H44" s="36" t="s">
        <v>194</v>
      </c>
      <c r="I44" s="35">
        <v>1292.4503999999999</v>
      </c>
      <c r="J44" s="35">
        <v>619.47130000000004</v>
      </c>
      <c r="K44" s="35" t="s">
        <v>251</v>
      </c>
      <c r="L44" s="35" t="s">
        <v>251</v>
      </c>
      <c r="M44" s="35">
        <v>26.360399999999998</v>
      </c>
      <c r="N44" s="35" t="s">
        <v>251</v>
      </c>
      <c r="O44" s="35">
        <v>97.524900000000002</v>
      </c>
      <c r="P44" s="35">
        <v>743.35660000000007</v>
      </c>
      <c r="Q44" s="35">
        <v>458.50709999999998</v>
      </c>
      <c r="R44" s="35">
        <v>6.5965999999999996</v>
      </c>
      <c r="S44" s="35">
        <v>16.329999999999998</v>
      </c>
      <c r="T44" s="35">
        <v>67.6601</v>
      </c>
      <c r="U44" s="35">
        <v>549.09379999999987</v>
      </c>
      <c r="V44" s="42">
        <v>0.84</v>
      </c>
      <c r="W44" s="14" t="s">
        <v>0</v>
      </c>
      <c r="X44" s="14" t="s">
        <v>72</v>
      </c>
      <c r="Y44" s="37" t="s">
        <v>72</v>
      </c>
      <c r="Z44" s="12" t="s">
        <v>143</v>
      </c>
      <c r="AA44" s="12" t="s">
        <v>142</v>
      </c>
      <c r="AB44" s="12" t="s">
        <v>119</v>
      </c>
    </row>
    <row r="45" spans="1:28" x14ac:dyDescent="0.2">
      <c r="A45" s="20" t="s">
        <v>125</v>
      </c>
      <c r="B45" s="20" t="s">
        <v>122</v>
      </c>
      <c r="C45" s="20" t="s">
        <v>252</v>
      </c>
      <c r="D45" s="21" t="s">
        <v>224</v>
      </c>
      <c r="E45" s="22" t="s">
        <v>260</v>
      </c>
      <c r="F45" s="12" t="s">
        <v>195</v>
      </c>
      <c r="G45" s="13" t="s">
        <v>195</v>
      </c>
      <c r="H45" s="36" t="s">
        <v>196</v>
      </c>
      <c r="I45" s="35">
        <v>1040.3746000000001</v>
      </c>
      <c r="J45" s="35">
        <v>520.56020000000001</v>
      </c>
      <c r="K45" s="35" t="s">
        <v>251</v>
      </c>
      <c r="L45" s="35" t="s">
        <v>251</v>
      </c>
      <c r="M45" s="35">
        <v>11.436999999999999</v>
      </c>
      <c r="N45" s="35">
        <v>0.31190000000000001</v>
      </c>
      <c r="O45" s="35">
        <v>145.15539999999999</v>
      </c>
      <c r="P45" s="35">
        <v>677.46450000000004</v>
      </c>
      <c r="Q45" s="35">
        <v>315.85840000000002</v>
      </c>
      <c r="R45" s="35">
        <v>2.5804</v>
      </c>
      <c r="S45" s="35">
        <v>10.3931</v>
      </c>
      <c r="T45" s="35">
        <v>34.078200000000002</v>
      </c>
      <c r="U45" s="35">
        <v>362.91010000000006</v>
      </c>
      <c r="V45" s="42">
        <v>0.84</v>
      </c>
      <c r="W45" s="14" t="s">
        <v>0</v>
      </c>
      <c r="X45" s="14" t="s">
        <v>72</v>
      </c>
      <c r="Y45" s="37" t="s">
        <v>72</v>
      </c>
      <c r="Z45" s="12" t="s">
        <v>143</v>
      </c>
      <c r="AA45" s="12" t="s">
        <v>142</v>
      </c>
      <c r="AB45" s="12" t="s">
        <v>119</v>
      </c>
    </row>
    <row r="46" spans="1:28" x14ac:dyDescent="0.2">
      <c r="A46" s="20" t="s">
        <v>121</v>
      </c>
      <c r="B46" s="20" t="s">
        <v>122</v>
      </c>
      <c r="C46" s="20" t="s">
        <v>252</v>
      </c>
      <c r="D46" s="21" t="s">
        <v>224</v>
      </c>
      <c r="E46" s="22" t="s">
        <v>260</v>
      </c>
      <c r="F46" s="12" t="s">
        <v>197</v>
      </c>
      <c r="G46" s="13" t="s">
        <v>197</v>
      </c>
      <c r="H46" s="36" t="s">
        <v>64</v>
      </c>
      <c r="I46" s="35">
        <v>1108.9712</v>
      </c>
      <c r="J46" s="35">
        <v>688.12200000000007</v>
      </c>
      <c r="K46" s="35" t="s">
        <v>251</v>
      </c>
      <c r="L46" s="35" t="s">
        <v>251</v>
      </c>
      <c r="M46" s="35">
        <v>16.838999999999999</v>
      </c>
      <c r="N46" s="35">
        <v>0.37440000000000001</v>
      </c>
      <c r="O46" s="35">
        <v>125.1951</v>
      </c>
      <c r="P46" s="35">
        <v>830.53050000000007</v>
      </c>
      <c r="Q46" s="35">
        <v>206.14190000000002</v>
      </c>
      <c r="R46" s="35">
        <v>7.5064000000000002</v>
      </c>
      <c r="S46" s="35">
        <v>11.4863</v>
      </c>
      <c r="T46" s="35">
        <v>53.306100000000001</v>
      </c>
      <c r="U46" s="35">
        <v>278.44069999999988</v>
      </c>
      <c r="V46" s="42">
        <v>0.47</v>
      </c>
      <c r="W46" s="14" t="s">
        <v>0</v>
      </c>
      <c r="X46" s="14" t="s">
        <v>72</v>
      </c>
      <c r="Y46" s="37" t="s">
        <v>72</v>
      </c>
      <c r="Z46" s="12" t="s">
        <v>143</v>
      </c>
      <c r="AA46" s="12" t="s">
        <v>142</v>
      </c>
      <c r="AB46" s="12" t="s">
        <v>119</v>
      </c>
    </row>
    <row r="47" spans="1:28" x14ac:dyDescent="0.2">
      <c r="A47" s="20" t="s">
        <v>121</v>
      </c>
      <c r="B47" s="20" t="s">
        <v>122</v>
      </c>
      <c r="C47" s="20" t="s">
        <v>252</v>
      </c>
      <c r="D47" s="21" t="s">
        <v>224</v>
      </c>
      <c r="E47" s="22" t="s">
        <v>260</v>
      </c>
      <c r="F47" s="12" t="s">
        <v>198</v>
      </c>
      <c r="G47" s="13" t="s">
        <v>198</v>
      </c>
      <c r="H47" s="36" t="s">
        <v>199</v>
      </c>
      <c r="I47" s="35">
        <v>349.98469999999998</v>
      </c>
      <c r="J47" s="35">
        <v>170.3862</v>
      </c>
      <c r="K47" s="35" t="s">
        <v>251</v>
      </c>
      <c r="L47" s="35" t="s">
        <v>251</v>
      </c>
      <c r="M47" s="35">
        <v>5.5876999999999999</v>
      </c>
      <c r="N47" s="35" t="s">
        <v>251</v>
      </c>
      <c r="O47" s="35">
        <v>60.380299999999998</v>
      </c>
      <c r="P47" s="35">
        <v>236.35420000000002</v>
      </c>
      <c r="Q47" s="35">
        <v>69.329400000000007</v>
      </c>
      <c r="R47" s="35">
        <v>2.6621999999999999</v>
      </c>
      <c r="S47" s="35">
        <v>6.6875</v>
      </c>
      <c r="T47" s="35">
        <v>34.9514</v>
      </c>
      <c r="U47" s="35">
        <v>113.63049999999996</v>
      </c>
      <c r="V47" s="42">
        <v>0.65</v>
      </c>
      <c r="W47" s="14" t="s">
        <v>0</v>
      </c>
      <c r="X47" s="14" t="s">
        <v>72</v>
      </c>
      <c r="Y47" s="37" t="s">
        <v>72</v>
      </c>
      <c r="Z47" s="12" t="s">
        <v>143</v>
      </c>
      <c r="AA47" s="12" t="s">
        <v>142</v>
      </c>
      <c r="AB47" s="12" t="s">
        <v>119</v>
      </c>
    </row>
    <row r="48" spans="1:28" x14ac:dyDescent="0.2">
      <c r="A48" s="20" t="s">
        <v>125</v>
      </c>
      <c r="B48" s="20" t="s">
        <v>122</v>
      </c>
      <c r="C48" s="20" t="s">
        <v>252</v>
      </c>
      <c r="D48" s="21" t="s">
        <v>224</v>
      </c>
      <c r="E48" s="22" t="s">
        <v>260</v>
      </c>
      <c r="F48" s="12" t="s">
        <v>157</v>
      </c>
      <c r="G48" s="13" t="s">
        <v>157</v>
      </c>
      <c r="H48" s="36" t="s">
        <v>158</v>
      </c>
      <c r="I48" s="35">
        <v>705.27930000000003</v>
      </c>
      <c r="J48" s="35">
        <v>279.64460000000003</v>
      </c>
      <c r="K48" s="35" t="s">
        <v>251</v>
      </c>
      <c r="L48" s="35" t="s">
        <v>251</v>
      </c>
      <c r="M48" s="35">
        <v>7.5648999999999997</v>
      </c>
      <c r="N48" s="35" t="s">
        <v>251</v>
      </c>
      <c r="O48" s="35">
        <v>143.60300000000001</v>
      </c>
      <c r="P48" s="35">
        <v>430.81250000000006</v>
      </c>
      <c r="Q48" s="35">
        <v>222.46280000000002</v>
      </c>
      <c r="R48" s="35">
        <v>15.630600000000001</v>
      </c>
      <c r="S48" s="35">
        <v>5.4396000000000004</v>
      </c>
      <c r="T48" s="35">
        <v>30.933800000000002</v>
      </c>
      <c r="U48" s="35">
        <v>274.46679999999998</v>
      </c>
      <c r="V48" s="42">
        <v>1.23</v>
      </c>
      <c r="W48" s="14" t="s">
        <v>0</v>
      </c>
      <c r="X48" s="14" t="s">
        <v>72</v>
      </c>
      <c r="Y48" s="37" t="s">
        <v>72</v>
      </c>
      <c r="Z48" s="12" t="s">
        <v>143</v>
      </c>
      <c r="AA48" s="12" t="s">
        <v>142</v>
      </c>
      <c r="AB48" s="12" t="s">
        <v>119</v>
      </c>
    </row>
    <row r="49" spans="1:28" x14ac:dyDescent="0.2">
      <c r="A49" s="20" t="s">
        <v>125</v>
      </c>
      <c r="B49" s="20" t="s">
        <v>122</v>
      </c>
      <c r="C49" s="20" t="s">
        <v>252</v>
      </c>
      <c r="D49" s="21" t="s">
        <v>224</v>
      </c>
      <c r="E49" s="22" t="s">
        <v>260</v>
      </c>
      <c r="F49" s="12" t="s">
        <v>149</v>
      </c>
      <c r="G49" s="13" t="s">
        <v>149</v>
      </c>
      <c r="H49" s="36" t="s">
        <v>150</v>
      </c>
      <c r="I49" s="35">
        <v>1305.8494000000001</v>
      </c>
      <c r="J49" s="35">
        <v>621.6952</v>
      </c>
      <c r="K49" s="35" t="s">
        <v>251</v>
      </c>
      <c r="L49" s="35" t="s">
        <v>251</v>
      </c>
      <c r="M49" s="35">
        <v>10.9434</v>
      </c>
      <c r="N49" s="35">
        <v>1.1171</v>
      </c>
      <c r="O49" s="35">
        <v>205.46199999999999</v>
      </c>
      <c r="P49" s="35">
        <v>839.21770000000004</v>
      </c>
      <c r="Q49" s="35">
        <v>378.21259999999995</v>
      </c>
      <c r="R49" s="35">
        <v>17.584700000000002</v>
      </c>
      <c r="S49" s="35">
        <v>11.6492</v>
      </c>
      <c r="T49" s="35">
        <v>59.185199999999995</v>
      </c>
      <c r="U49" s="35">
        <v>466.63170000000002</v>
      </c>
      <c r="V49" s="42">
        <v>0.89</v>
      </c>
      <c r="W49" s="14" t="s">
        <v>0</v>
      </c>
      <c r="X49" s="14" t="s">
        <v>72</v>
      </c>
      <c r="Y49" s="37" t="s">
        <v>72</v>
      </c>
      <c r="Z49" s="12" t="s">
        <v>143</v>
      </c>
      <c r="AA49" s="12" t="s">
        <v>142</v>
      </c>
      <c r="AB49" s="12" t="s">
        <v>119</v>
      </c>
    </row>
    <row r="50" spans="1:28" x14ac:dyDescent="0.2">
      <c r="A50" s="20" t="s">
        <v>121</v>
      </c>
      <c r="B50" s="20" t="s">
        <v>122</v>
      </c>
      <c r="C50" s="20" t="s">
        <v>252</v>
      </c>
      <c r="D50" s="21" t="s">
        <v>224</v>
      </c>
      <c r="E50" s="22" t="s">
        <v>260</v>
      </c>
      <c r="F50" s="12" t="s">
        <v>165</v>
      </c>
      <c r="G50" s="13" t="s">
        <v>165</v>
      </c>
      <c r="H50" s="36" t="s">
        <v>166</v>
      </c>
      <c r="I50" s="35">
        <v>469.01069999999999</v>
      </c>
      <c r="J50" s="35">
        <v>261.31719999999996</v>
      </c>
      <c r="K50" s="35" t="s">
        <v>251</v>
      </c>
      <c r="L50" s="35" t="s">
        <v>251</v>
      </c>
      <c r="M50" s="35">
        <v>2.3651</v>
      </c>
      <c r="N50" s="35" t="s">
        <v>251</v>
      </c>
      <c r="O50" s="35">
        <v>57.162000000000006</v>
      </c>
      <c r="P50" s="35">
        <v>320.84429999999998</v>
      </c>
      <c r="Q50" s="35">
        <v>116.07339999999999</v>
      </c>
      <c r="R50" s="35">
        <v>9.9575999999999993</v>
      </c>
      <c r="S50" s="35">
        <v>3.3235999999999999</v>
      </c>
      <c r="T50" s="35">
        <v>18.811799999999998</v>
      </c>
      <c r="U50" s="35">
        <v>148.16640000000001</v>
      </c>
      <c r="V50" s="42">
        <v>0.65</v>
      </c>
      <c r="W50" s="14" t="s">
        <v>0</v>
      </c>
      <c r="X50" s="14" t="s">
        <v>72</v>
      </c>
      <c r="Y50" s="37" t="s">
        <v>72</v>
      </c>
      <c r="Z50" s="12" t="s">
        <v>143</v>
      </c>
      <c r="AA50" s="12" t="s">
        <v>142</v>
      </c>
      <c r="AB50" s="12" t="s">
        <v>119</v>
      </c>
    </row>
    <row r="51" spans="1:28" x14ac:dyDescent="0.2">
      <c r="A51" s="20" t="s">
        <v>121</v>
      </c>
      <c r="B51" s="20" t="s">
        <v>122</v>
      </c>
      <c r="C51" s="20" t="s">
        <v>252</v>
      </c>
      <c r="D51" s="21" t="s">
        <v>224</v>
      </c>
      <c r="E51" s="22" t="s">
        <v>260</v>
      </c>
      <c r="F51" s="12" t="s">
        <v>138</v>
      </c>
      <c r="G51" s="13" t="s">
        <v>138</v>
      </c>
      <c r="H51" s="36" t="s">
        <v>139</v>
      </c>
      <c r="I51" s="35">
        <v>824.0616</v>
      </c>
      <c r="J51" s="35">
        <v>313.93130000000002</v>
      </c>
      <c r="K51" s="35" t="s">
        <v>251</v>
      </c>
      <c r="L51" s="35" t="s">
        <v>251</v>
      </c>
      <c r="M51" s="35">
        <v>7.6969000000000003</v>
      </c>
      <c r="N51" s="35" t="s">
        <v>251</v>
      </c>
      <c r="O51" s="35">
        <v>137.2672</v>
      </c>
      <c r="P51" s="35">
        <v>458.89540000000005</v>
      </c>
      <c r="Q51" s="35">
        <v>310.76229999999998</v>
      </c>
      <c r="R51" s="35">
        <v>9.920399999999999</v>
      </c>
      <c r="S51" s="35">
        <v>4.8764000000000003</v>
      </c>
      <c r="T51" s="35">
        <v>39.607100000000003</v>
      </c>
      <c r="U51" s="35">
        <v>365.16619999999995</v>
      </c>
      <c r="V51" s="42">
        <v>1.3</v>
      </c>
      <c r="W51" s="14" t="s">
        <v>0</v>
      </c>
      <c r="X51" s="14" t="s">
        <v>72</v>
      </c>
      <c r="Y51" s="37" t="s">
        <v>72</v>
      </c>
      <c r="Z51" s="12" t="s">
        <v>143</v>
      </c>
      <c r="AA51" s="12" t="s">
        <v>142</v>
      </c>
      <c r="AB51" s="12" t="s">
        <v>119</v>
      </c>
    </row>
    <row r="52" spans="1:28" x14ac:dyDescent="0.2">
      <c r="A52" s="20" t="s">
        <v>125</v>
      </c>
      <c r="B52" s="20" t="s">
        <v>122</v>
      </c>
      <c r="C52" s="20" t="s">
        <v>252</v>
      </c>
      <c r="D52" s="21" t="s">
        <v>224</v>
      </c>
      <c r="E52" s="22" t="s">
        <v>260</v>
      </c>
      <c r="F52" s="12" t="s">
        <v>204</v>
      </c>
      <c r="G52" s="13" t="s">
        <v>204</v>
      </c>
      <c r="H52" s="36" t="s">
        <v>205</v>
      </c>
      <c r="I52" s="35">
        <v>1970.9098000000001</v>
      </c>
      <c r="J52" s="35">
        <v>813.58950000000004</v>
      </c>
      <c r="K52" s="35" t="s">
        <v>251</v>
      </c>
      <c r="L52" s="35" t="s">
        <v>251</v>
      </c>
      <c r="M52" s="35">
        <v>31.041899999999998</v>
      </c>
      <c r="N52" s="35">
        <v>2.3365</v>
      </c>
      <c r="O52" s="35">
        <v>259.77229999999997</v>
      </c>
      <c r="P52" s="35">
        <v>1106.7402</v>
      </c>
      <c r="Q52" s="35">
        <v>737.97109999999998</v>
      </c>
      <c r="R52" s="35">
        <v>28.110999999999997</v>
      </c>
      <c r="S52" s="35">
        <v>16.4633</v>
      </c>
      <c r="T52" s="35">
        <v>81.624200000000002</v>
      </c>
      <c r="U52" s="35">
        <v>864.16960000000017</v>
      </c>
      <c r="V52" s="42">
        <v>1.1599999999999999</v>
      </c>
      <c r="W52" s="14" t="s">
        <v>0</v>
      </c>
      <c r="X52" s="14" t="s">
        <v>72</v>
      </c>
      <c r="Y52" s="37" t="s">
        <v>72</v>
      </c>
      <c r="Z52" s="12" t="s">
        <v>143</v>
      </c>
      <c r="AA52" s="12" t="s">
        <v>142</v>
      </c>
      <c r="AB52" s="12" t="s">
        <v>119</v>
      </c>
    </row>
    <row r="53" spans="1:28" x14ac:dyDescent="0.2">
      <c r="A53" s="20" t="s">
        <v>121</v>
      </c>
      <c r="B53" s="20" t="s">
        <v>122</v>
      </c>
      <c r="C53" s="20" t="s">
        <v>252</v>
      </c>
      <c r="D53" s="21" t="s">
        <v>224</v>
      </c>
      <c r="E53" s="22" t="s">
        <v>260</v>
      </c>
      <c r="F53" s="12" t="s">
        <v>206</v>
      </c>
      <c r="G53" s="13" t="s">
        <v>206</v>
      </c>
      <c r="H53" s="36" t="s">
        <v>207</v>
      </c>
      <c r="I53" s="35">
        <v>901.05849999999998</v>
      </c>
      <c r="J53" s="35">
        <v>423.49</v>
      </c>
      <c r="K53" s="35" t="s">
        <v>251</v>
      </c>
      <c r="L53" s="35" t="s">
        <v>251</v>
      </c>
      <c r="M53" s="35">
        <v>8.9278999999999993</v>
      </c>
      <c r="N53" s="35" t="s">
        <v>251</v>
      </c>
      <c r="O53" s="35">
        <v>140.59209999999999</v>
      </c>
      <c r="P53" s="35">
        <v>573.01</v>
      </c>
      <c r="Q53" s="35">
        <v>252.93790000000001</v>
      </c>
      <c r="R53" s="35">
        <v>11.9634</v>
      </c>
      <c r="S53" s="35">
        <v>9.5922999999999998</v>
      </c>
      <c r="T53" s="35">
        <v>53.554900000000004</v>
      </c>
      <c r="U53" s="35">
        <v>328.04849999999999</v>
      </c>
      <c r="V53" s="42">
        <v>0.85</v>
      </c>
      <c r="W53" s="14" t="s">
        <v>0</v>
      </c>
      <c r="X53" s="14" t="s">
        <v>72</v>
      </c>
      <c r="Y53" s="37" t="s">
        <v>72</v>
      </c>
      <c r="Z53" s="12" t="s">
        <v>143</v>
      </c>
      <c r="AA53" s="12" t="s">
        <v>142</v>
      </c>
      <c r="AB53" s="12" t="s">
        <v>119</v>
      </c>
    </row>
    <row r="54" spans="1:28" x14ac:dyDescent="0.2">
      <c r="A54" s="20" t="s">
        <v>121</v>
      </c>
      <c r="B54" s="20" t="s">
        <v>122</v>
      </c>
      <c r="C54" s="20" t="s">
        <v>252</v>
      </c>
      <c r="D54" s="21" t="s">
        <v>224</v>
      </c>
      <c r="E54" s="22" t="s">
        <v>260</v>
      </c>
      <c r="F54" s="12" t="s">
        <v>208</v>
      </c>
      <c r="G54" s="13" t="s">
        <v>208</v>
      </c>
      <c r="H54" s="36" t="s">
        <v>209</v>
      </c>
      <c r="I54" s="35">
        <v>3518.8175999999999</v>
      </c>
      <c r="J54" s="35">
        <v>1771.0145</v>
      </c>
      <c r="K54" s="35" t="s">
        <v>251</v>
      </c>
      <c r="L54" s="35" t="s">
        <v>251</v>
      </c>
      <c r="M54" s="35">
        <v>46.157899999999998</v>
      </c>
      <c r="N54" s="35">
        <v>1.1285000000000001</v>
      </c>
      <c r="O54" s="35">
        <v>427.96170000000001</v>
      </c>
      <c r="P54" s="35">
        <v>2246.2626</v>
      </c>
      <c r="Q54" s="35">
        <v>992.44929999999988</v>
      </c>
      <c r="R54" s="35">
        <v>54.681100000000001</v>
      </c>
      <c r="S54" s="35">
        <v>33.325400000000002</v>
      </c>
      <c r="T54" s="35">
        <v>192.0992</v>
      </c>
      <c r="U54" s="35">
        <v>1272.5549999999998</v>
      </c>
      <c r="V54" s="42">
        <v>0.76</v>
      </c>
      <c r="W54" s="14" t="s">
        <v>0</v>
      </c>
      <c r="X54" s="14" t="s">
        <v>72</v>
      </c>
      <c r="Y54" s="37" t="s">
        <v>72</v>
      </c>
      <c r="Z54" s="12" t="s">
        <v>143</v>
      </c>
      <c r="AA54" s="12" t="s">
        <v>142</v>
      </c>
      <c r="AB54" s="12" t="s">
        <v>119</v>
      </c>
    </row>
    <row r="55" spans="1:28" x14ac:dyDescent="0.2">
      <c r="A55" s="20" t="s">
        <v>121</v>
      </c>
      <c r="B55" s="20" t="s">
        <v>122</v>
      </c>
      <c r="C55" s="20" t="s">
        <v>252</v>
      </c>
      <c r="D55" s="21" t="s">
        <v>224</v>
      </c>
      <c r="E55" s="22" t="s">
        <v>260</v>
      </c>
      <c r="F55" s="12" t="s">
        <v>212</v>
      </c>
      <c r="G55" s="13" t="s">
        <v>212</v>
      </c>
      <c r="H55" s="36" t="s">
        <v>213</v>
      </c>
      <c r="I55" s="35">
        <v>998.2953</v>
      </c>
      <c r="J55" s="35">
        <v>511.15319999999997</v>
      </c>
      <c r="K55" s="35" t="s">
        <v>251</v>
      </c>
      <c r="L55" s="35" t="s">
        <v>251</v>
      </c>
      <c r="M55" s="35">
        <v>11.005500000000001</v>
      </c>
      <c r="N55" s="35" t="s">
        <v>251</v>
      </c>
      <c r="O55" s="35">
        <v>160.64230000000001</v>
      </c>
      <c r="P55" s="35">
        <v>682.80099999999993</v>
      </c>
      <c r="Q55" s="35">
        <v>239.78950000000003</v>
      </c>
      <c r="R55" s="35">
        <v>11.1478</v>
      </c>
      <c r="S55" s="35">
        <v>8.4535999999999998</v>
      </c>
      <c r="T55" s="35">
        <v>56.103400000000001</v>
      </c>
      <c r="U55" s="35">
        <v>315.49430000000007</v>
      </c>
      <c r="V55" s="42">
        <v>0.73</v>
      </c>
      <c r="W55" s="14" t="s">
        <v>0</v>
      </c>
      <c r="X55" s="14" t="s">
        <v>72</v>
      </c>
      <c r="Y55" s="37" t="s">
        <v>72</v>
      </c>
      <c r="Z55" s="12" t="s">
        <v>143</v>
      </c>
      <c r="AA55" s="12" t="s">
        <v>142</v>
      </c>
      <c r="AB55" s="12" t="s">
        <v>119</v>
      </c>
    </row>
    <row r="56" spans="1:28" x14ac:dyDescent="0.2">
      <c r="A56" s="20" t="s">
        <v>83</v>
      </c>
      <c r="B56" s="20" t="s">
        <v>122</v>
      </c>
      <c r="C56" s="20" t="s">
        <v>252</v>
      </c>
      <c r="D56" s="21" t="s">
        <v>224</v>
      </c>
      <c r="E56" s="22" t="s">
        <v>260</v>
      </c>
      <c r="F56" s="12" t="s">
        <v>216</v>
      </c>
      <c r="G56" s="13" t="s">
        <v>216</v>
      </c>
      <c r="H56" s="36" t="s">
        <v>217</v>
      </c>
      <c r="I56" s="35">
        <v>3083.6488999999997</v>
      </c>
      <c r="J56" s="35">
        <v>1649.1272999999999</v>
      </c>
      <c r="K56" s="35" t="s">
        <v>251</v>
      </c>
      <c r="L56" s="35" t="s">
        <v>251</v>
      </c>
      <c r="M56" s="35">
        <v>36.803699999999999</v>
      </c>
      <c r="N56" s="35">
        <v>3.7688999999999999</v>
      </c>
      <c r="O56" s="35">
        <v>468.3279</v>
      </c>
      <c r="P56" s="35">
        <v>2158.0277999999998</v>
      </c>
      <c r="Q56" s="35">
        <v>579.25749999999994</v>
      </c>
      <c r="R56" s="35">
        <v>92.6066</v>
      </c>
      <c r="S56" s="35">
        <v>43.750900000000001</v>
      </c>
      <c r="T56" s="35">
        <v>210.00610000000003</v>
      </c>
      <c r="U56" s="35">
        <v>925.62109999999984</v>
      </c>
      <c r="V56" s="42">
        <v>0.62</v>
      </c>
      <c r="W56" s="14" t="s">
        <v>0</v>
      </c>
      <c r="X56" s="14" t="s">
        <v>72</v>
      </c>
      <c r="Y56" s="37" t="s">
        <v>72</v>
      </c>
      <c r="Z56" s="12" t="s">
        <v>143</v>
      </c>
      <c r="AA56" s="12" t="s">
        <v>142</v>
      </c>
      <c r="AB56" s="12" t="s">
        <v>119</v>
      </c>
    </row>
    <row r="57" spans="1:28" x14ac:dyDescent="0.2">
      <c r="A57" s="20" t="s">
        <v>83</v>
      </c>
      <c r="B57" s="20" t="s">
        <v>122</v>
      </c>
      <c r="C57" s="20" t="s">
        <v>252</v>
      </c>
      <c r="D57" s="21" t="s">
        <v>224</v>
      </c>
      <c r="E57" s="22" t="s">
        <v>260</v>
      </c>
      <c r="F57" s="12" t="s">
        <v>171</v>
      </c>
      <c r="G57" s="13" t="s">
        <v>171</v>
      </c>
      <c r="H57" s="36" t="s">
        <v>172</v>
      </c>
      <c r="I57" s="35">
        <v>469.61290000000002</v>
      </c>
      <c r="J57" s="35">
        <v>200.56890000000001</v>
      </c>
      <c r="K57" s="35" t="s">
        <v>251</v>
      </c>
      <c r="L57" s="35" t="s">
        <v>251</v>
      </c>
      <c r="M57" s="35">
        <v>4.4362000000000004</v>
      </c>
      <c r="N57" s="35" t="s">
        <v>251</v>
      </c>
      <c r="O57" s="35">
        <v>97.154499999999999</v>
      </c>
      <c r="P57" s="35">
        <v>302.15960000000001</v>
      </c>
      <c r="Q57" s="35">
        <v>112.8959</v>
      </c>
      <c r="R57" s="35">
        <v>16.5641</v>
      </c>
      <c r="S57" s="35">
        <v>4.0401999999999996</v>
      </c>
      <c r="T57" s="35">
        <v>33.953099999999999</v>
      </c>
      <c r="U57" s="35">
        <v>167.45330000000001</v>
      </c>
      <c r="V57" s="42">
        <v>0.97</v>
      </c>
      <c r="W57" s="14" t="s">
        <v>0</v>
      </c>
      <c r="X57" s="14" t="s">
        <v>72</v>
      </c>
      <c r="Y57" s="37" t="s">
        <v>72</v>
      </c>
      <c r="Z57" s="12" t="s">
        <v>143</v>
      </c>
      <c r="AA57" s="12" t="s">
        <v>142</v>
      </c>
      <c r="AB57" s="12" t="s">
        <v>119</v>
      </c>
    </row>
    <row r="58" spans="1:28" x14ac:dyDescent="0.2">
      <c r="A58" s="20" t="s">
        <v>125</v>
      </c>
      <c r="B58" s="20" t="s">
        <v>122</v>
      </c>
      <c r="C58" s="20" t="s">
        <v>252</v>
      </c>
      <c r="D58" s="21" t="s">
        <v>224</v>
      </c>
      <c r="E58" s="22" t="s">
        <v>260</v>
      </c>
      <c r="F58" s="12" t="s">
        <v>136</v>
      </c>
      <c r="G58" s="13" t="s">
        <v>136</v>
      </c>
      <c r="H58" s="36" t="s">
        <v>137</v>
      </c>
      <c r="I58" s="35">
        <v>607.85770000000002</v>
      </c>
      <c r="J58" s="35">
        <v>265.39060000000001</v>
      </c>
      <c r="K58" s="35" t="s">
        <v>251</v>
      </c>
      <c r="L58" s="35" t="s">
        <v>251</v>
      </c>
      <c r="M58" s="35">
        <v>6.5419</v>
      </c>
      <c r="N58" s="35" t="s">
        <v>251</v>
      </c>
      <c r="O58" s="35">
        <v>130.62020000000001</v>
      </c>
      <c r="P58" s="35">
        <v>402.55270000000002</v>
      </c>
      <c r="Q58" s="35">
        <v>150.79220000000001</v>
      </c>
      <c r="R58" s="35">
        <v>8.5288000000000004</v>
      </c>
      <c r="S58" s="35">
        <v>7.5274999999999999</v>
      </c>
      <c r="T58" s="35">
        <v>38.456499999999998</v>
      </c>
      <c r="U58" s="35">
        <v>205.30500000000001</v>
      </c>
      <c r="V58" s="42">
        <v>0.95</v>
      </c>
      <c r="W58" s="14" t="s">
        <v>0</v>
      </c>
      <c r="X58" s="14" t="s">
        <v>72</v>
      </c>
      <c r="Y58" s="37" t="s">
        <v>72</v>
      </c>
      <c r="Z58" s="12" t="s">
        <v>143</v>
      </c>
      <c r="AA58" s="12" t="s">
        <v>142</v>
      </c>
      <c r="AB58" s="12" t="s">
        <v>119</v>
      </c>
    </row>
    <row r="59" spans="1:28" x14ac:dyDescent="0.2">
      <c r="A59" s="20" t="s">
        <v>121</v>
      </c>
      <c r="B59" s="20" t="s">
        <v>122</v>
      </c>
      <c r="C59" s="20" t="s">
        <v>252</v>
      </c>
      <c r="D59" s="21" t="s">
        <v>224</v>
      </c>
      <c r="E59" s="22" t="s">
        <v>260</v>
      </c>
      <c r="F59" s="12" t="s">
        <v>156</v>
      </c>
      <c r="G59" s="13" t="s">
        <v>156</v>
      </c>
      <c r="H59" s="36" t="s">
        <v>65</v>
      </c>
      <c r="I59" s="35">
        <v>430.50150000000002</v>
      </c>
      <c r="J59" s="35">
        <v>222.6369</v>
      </c>
      <c r="K59" s="35" t="s">
        <v>251</v>
      </c>
      <c r="L59" s="35" t="s">
        <v>251</v>
      </c>
      <c r="M59" s="35">
        <v>3.0609999999999999</v>
      </c>
      <c r="N59" s="35" t="s">
        <v>251</v>
      </c>
      <c r="O59" s="35">
        <v>64.6447</v>
      </c>
      <c r="P59" s="35">
        <v>290.3426</v>
      </c>
      <c r="Q59" s="35">
        <v>114.47190000000001</v>
      </c>
      <c r="R59" s="35">
        <v>0.77929999999999999</v>
      </c>
      <c r="S59" s="35">
        <v>3.1705000000000001</v>
      </c>
      <c r="T59" s="35">
        <v>21.737200000000001</v>
      </c>
      <c r="U59" s="35">
        <v>140.15890000000002</v>
      </c>
      <c r="V59" s="42">
        <v>0.74</v>
      </c>
      <c r="W59" s="14" t="s">
        <v>0</v>
      </c>
      <c r="X59" s="14" t="s">
        <v>72</v>
      </c>
      <c r="Y59" s="37" t="s">
        <v>72</v>
      </c>
      <c r="Z59" s="12" t="s">
        <v>143</v>
      </c>
      <c r="AA59" s="12" t="s">
        <v>142</v>
      </c>
      <c r="AB59" s="12" t="s">
        <v>119</v>
      </c>
    </row>
    <row r="60" spans="1:28" x14ac:dyDescent="0.2">
      <c r="A60" s="20" t="s">
        <v>83</v>
      </c>
      <c r="B60" s="20" t="s">
        <v>122</v>
      </c>
      <c r="C60" s="20" t="s">
        <v>252</v>
      </c>
      <c r="D60" s="21" t="s">
        <v>224</v>
      </c>
      <c r="E60" s="22" t="s">
        <v>260</v>
      </c>
      <c r="F60" s="12" t="s">
        <v>173</v>
      </c>
      <c r="G60" s="13" t="s">
        <v>173</v>
      </c>
      <c r="H60" s="36" t="s">
        <v>174</v>
      </c>
      <c r="I60" s="35">
        <v>387.32560000000001</v>
      </c>
      <c r="J60" s="35">
        <v>160.70849999999999</v>
      </c>
      <c r="K60" s="35" t="s">
        <v>251</v>
      </c>
      <c r="L60" s="35" t="s">
        <v>251</v>
      </c>
      <c r="M60" s="35">
        <v>6.1345999999999998</v>
      </c>
      <c r="N60" s="35" t="s">
        <v>251</v>
      </c>
      <c r="O60" s="35">
        <v>47.733600000000003</v>
      </c>
      <c r="P60" s="35">
        <v>214.57669999999999</v>
      </c>
      <c r="Q60" s="35">
        <v>109.9081</v>
      </c>
      <c r="R60" s="35">
        <v>9.9357000000000006</v>
      </c>
      <c r="S60" s="35">
        <v>4.4950000000000001</v>
      </c>
      <c r="T60" s="35">
        <v>48.4101</v>
      </c>
      <c r="U60" s="35">
        <v>172.74890000000002</v>
      </c>
      <c r="V60" s="42">
        <v>0.81</v>
      </c>
      <c r="W60" s="14" t="s">
        <v>0</v>
      </c>
      <c r="X60" s="14" t="s">
        <v>72</v>
      </c>
      <c r="Y60" s="37" t="s">
        <v>72</v>
      </c>
      <c r="Z60" s="12" t="s">
        <v>143</v>
      </c>
      <c r="AA60" s="12" t="s">
        <v>142</v>
      </c>
      <c r="AB60" s="12" t="s">
        <v>119</v>
      </c>
    </row>
    <row r="61" spans="1:28" x14ac:dyDescent="0.2">
      <c r="A61" s="20" t="s">
        <v>121</v>
      </c>
      <c r="B61" s="20" t="s">
        <v>122</v>
      </c>
      <c r="C61" s="20" t="s">
        <v>252</v>
      </c>
      <c r="D61" s="21" t="s">
        <v>224</v>
      </c>
      <c r="E61" s="22" t="s">
        <v>260</v>
      </c>
      <c r="F61" s="12" t="s">
        <v>66</v>
      </c>
      <c r="G61" s="13" t="s">
        <v>66</v>
      </c>
      <c r="H61" s="36" t="s">
        <v>67</v>
      </c>
      <c r="I61" s="35">
        <v>1276.4639000000002</v>
      </c>
      <c r="J61" s="35">
        <v>466.43380000000002</v>
      </c>
      <c r="K61" s="35" t="s">
        <v>251</v>
      </c>
      <c r="L61" s="35" t="s">
        <v>251</v>
      </c>
      <c r="M61" s="35">
        <v>9.6798000000000002</v>
      </c>
      <c r="N61" s="35" t="s">
        <v>251</v>
      </c>
      <c r="O61" s="35">
        <v>167.59359999999998</v>
      </c>
      <c r="P61" s="35">
        <v>643.70720000000006</v>
      </c>
      <c r="Q61" s="35">
        <v>570.66949999999997</v>
      </c>
      <c r="R61" s="35">
        <v>11.172499999999999</v>
      </c>
      <c r="S61" s="35">
        <v>7.5053000000000001</v>
      </c>
      <c r="T61" s="35">
        <v>43.409399999999998</v>
      </c>
      <c r="U61" s="35">
        <v>632.75670000000014</v>
      </c>
      <c r="V61" s="42">
        <v>1.47</v>
      </c>
      <c r="W61" s="14" t="s">
        <v>0</v>
      </c>
      <c r="X61" s="14" t="s">
        <v>72</v>
      </c>
      <c r="Y61" s="37" t="s">
        <v>72</v>
      </c>
      <c r="Z61" s="12" t="s">
        <v>143</v>
      </c>
      <c r="AA61" s="12" t="s">
        <v>142</v>
      </c>
      <c r="AB61" s="12" t="s">
        <v>119</v>
      </c>
    </row>
    <row r="62" spans="1:28" x14ac:dyDescent="0.2">
      <c r="A62" s="20" t="s">
        <v>125</v>
      </c>
      <c r="B62" s="20" t="s">
        <v>122</v>
      </c>
      <c r="C62" s="20" t="s">
        <v>252</v>
      </c>
      <c r="D62" s="21" t="s">
        <v>224</v>
      </c>
      <c r="E62" s="22" t="s">
        <v>260</v>
      </c>
      <c r="F62" s="12" t="s">
        <v>88</v>
      </c>
      <c r="G62" s="13" t="s">
        <v>88</v>
      </c>
      <c r="H62" s="36" t="s">
        <v>89</v>
      </c>
      <c r="I62" s="35">
        <v>2858.9829999999997</v>
      </c>
      <c r="J62" s="35">
        <v>808.08369999999991</v>
      </c>
      <c r="K62" s="35" t="s">
        <v>251</v>
      </c>
      <c r="L62" s="35" t="s">
        <v>251</v>
      </c>
      <c r="M62" s="35">
        <v>20.9451</v>
      </c>
      <c r="N62" s="35">
        <v>0.48420000000000002</v>
      </c>
      <c r="O62" s="35">
        <v>301.42950000000002</v>
      </c>
      <c r="P62" s="35">
        <v>1130.9424999999999</v>
      </c>
      <c r="Q62" s="35">
        <v>1606.3894</v>
      </c>
      <c r="R62" s="35">
        <v>13.5007</v>
      </c>
      <c r="S62" s="35">
        <v>16.993200000000002</v>
      </c>
      <c r="T62" s="35">
        <v>91.157200000000003</v>
      </c>
      <c r="U62" s="35">
        <v>1728.0404999999998</v>
      </c>
      <c r="V62" s="42">
        <v>2.12</v>
      </c>
      <c r="W62" s="14" t="s">
        <v>0</v>
      </c>
      <c r="X62" s="14" t="s">
        <v>72</v>
      </c>
      <c r="Y62" s="37" t="s">
        <v>72</v>
      </c>
      <c r="Z62" s="12" t="s">
        <v>143</v>
      </c>
      <c r="AA62" s="12" t="s">
        <v>142</v>
      </c>
      <c r="AB62" s="12" t="s">
        <v>119</v>
      </c>
    </row>
    <row r="63" spans="1:28" x14ac:dyDescent="0.2">
      <c r="A63" s="20" t="s">
        <v>121</v>
      </c>
      <c r="B63" s="20" t="s">
        <v>122</v>
      </c>
      <c r="C63" s="20" t="s">
        <v>252</v>
      </c>
      <c r="D63" s="21" t="s">
        <v>224</v>
      </c>
      <c r="E63" s="22" t="s">
        <v>260</v>
      </c>
      <c r="F63" s="12" t="s">
        <v>68</v>
      </c>
      <c r="G63" s="13" t="s">
        <v>68</v>
      </c>
      <c r="H63" s="36" t="s">
        <v>69</v>
      </c>
      <c r="I63" s="35">
        <v>702.32129999999995</v>
      </c>
      <c r="J63" s="35">
        <v>315.40839999999997</v>
      </c>
      <c r="K63" s="35" t="s">
        <v>251</v>
      </c>
      <c r="L63" s="35" t="s">
        <v>251</v>
      </c>
      <c r="M63" s="35">
        <v>4.9391999999999996</v>
      </c>
      <c r="N63" s="35" t="s">
        <v>251</v>
      </c>
      <c r="O63" s="35">
        <v>120.24639999999999</v>
      </c>
      <c r="P63" s="35">
        <v>440.59399999999994</v>
      </c>
      <c r="Q63" s="35">
        <v>200.11770000000001</v>
      </c>
      <c r="R63" s="35">
        <v>20.328299999999999</v>
      </c>
      <c r="S63" s="35">
        <v>5.4809000000000001</v>
      </c>
      <c r="T63" s="35">
        <v>35.800400000000003</v>
      </c>
      <c r="U63" s="35">
        <v>261.72730000000001</v>
      </c>
      <c r="V63" s="42">
        <v>0.97</v>
      </c>
      <c r="W63" s="14" t="s">
        <v>0</v>
      </c>
      <c r="X63" s="14" t="s">
        <v>72</v>
      </c>
      <c r="Y63" s="37" t="s">
        <v>72</v>
      </c>
      <c r="Z63" s="12" t="s">
        <v>143</v>
      </c>
      <c r="AA63" s="12" t="s">
        <v>142</v>
      </c>
      <c r="AB63" s="12" t="s">
        <v>119</v>
      </c>
    </row>
    <row r="64" spans="1:28" x14ac:dyDescent="0.2">
      <c r="A64" s="20" t="s">
        <v>125</v>
      </c>
      <c r="B64" s="20" t="s">
        <v>122</v>
      </c>
      <c r="C64" s="20" t="s">
        <v>252</v>
      </c>
      <c r="D64" s="21" t="s">
        <v>224</v>
      </c>
      <c r="E64" s="22" t="s">
        <v>260</v>
      </c>
      <c r="F64" s="12" t="s">
        <v>90</v>
      </c>
      <c r="G64" s="13" t="s">
        <v>90</v>
      </c>
      <c r="H64" s="36" t="s">
        <v>91</v>
      </c>
      <c r="I64" s="35">
        <v>394.71030000000002</v>
      </c>
      <c r="J64" s="35">
        <v>137.7996</v>
      </c>
      <c r="K64" s="35" t="s">
        <v>251</v>
      </c>
      <c r="L64" s="35" t="s">
        <v>251</v>
      </c>
      <c r="M64" s="35">
        <v>9.6706000000000003</v>
      </c>
      <c r="N64" s="35" t="s">
        <v>251</v>
      </c>
      <c r="O64" s="35">
        <v>61.588099999999997</v>
      </c>
      <c r="P64" s="35">
        <v>209.0583</v>
      </c>
      <c r="Q64" s="35">
        <v>144.95189999999999</v>
      </c>
      <c r="R64" s="35">
        <v>6.0377000000000001</v>
      </c>
      <c r="S64" s="35">
        <v>4.3499999999999996</v>
      </c>
      <c r="T64" s="35">
        <v>30.3124</v>
      </c>
      <c r="U64" s="35">
        <v>185.65200000000002</v>
      </c>
      <c r="V64" s="42">
        <v>1.29</v>
      </c>
      <c r="W64" s="14" t="s">
        <v>0</v>
      </c>
      <c r="X64" s="14" t="s">
        <v>72</v>
      </c>
      <c r="Y64" s="37" t="s">
        <v>72</v>
      </c>
      <c r="Z64" s="12" t="s">
        <v>143</v>
      </c>
      <c r="AA64" s="12" t="s">
        <v>142</v>
      </c>
      <c r="AB64" s="12" t="s">
        <v>119</v>
      </c>
    </row>
    <row r="65" spans="1:28" x14ac:dyDescent="0.2">
      <c r="A65" s="20" t="s">
        <v>83</v>
      </c>
      <c r="B65" s="20" t="s">
        <v>122</v>
      </c>
      <c r="C65" s="20" t="s">
        <v>252</v>
      </c>
      <c r="D65" s="21" t="s">
        <v>224</v>
      </c>
      <c r="E65" s="22" t="s">
        <v>260</v>
      </c>
      <c r="F65" s="12" t="s">
        <v>94</v>
      </c>
      <c r="G65" s="13" t="s">
        <v>94</v>
      </c>
      <c r="H65" s="36" t="s">
        <v>95</v>
      </c>
      <c r="I65" s="35">
        <v>868.88459999999998</v>
      </c>
      <c r="J65" s="35">
        <v>303.71589999999998</v>
      </c>
      <c r="K65" s="35" t="s">
        <v>251</v>
      </c>
      <c r="L65" s="35" t="s">
        <v>251</v>
      </c>
      <c r="M65" s="35">
        <v>6.3414999999999999</v>
      </c>
      <c r="N65" s="35" t="s">
        <v>251</v>
      </c>
      <c r="O65" s="35">
        <v>96.248599999999996</v>
      </c>
      <c r="P65" s="35">
        <v>406.30599999999998</v>
      </c>
      <c r="Q65" s="35">
        <v>415.44510000000002</v>
      </c>
      <c r="R65" s="35">
        <v>11.6981</v>
      </c>
      <c r="S65" s="35">
        <v>5.4580000000000002</v>
      </c>
      <c r="T65" s="35">
        <v>29.977399999999999</v>
      </c>
      <c r="U65" s="35">
        <v>462.57859999999999</v>
      </c>
      <c r="V65" s="42">
        <v>1.56</v>
      </c>
      <c r="W65" s="14" t="s">
        <v>0</v>
      </c>
      <c r="X65" s="14" t="s">
        <v>72</v>
      </c>
      <c r="Y65" s="37" t="s">
        <v>72</v>
      </c>
      <c r="Z65" s="12" t="s">
        <v>143</v>
      </c>
      <c r="AA65" s="12" t="s">
        <v>142</v>
      </c>
      <c r="AB65" s="12" t="s">
        <v>119</v>
      </c>
    </row>
    <row r="66" spans="1:28" x14ac:dyDescent="0.2">
      <c r="A66" s="20" t="s">
        <v>83</v>
      </c>
      <c r="B66" s="20" t="s">
        <v>122</v>
      </c>
      <c r="C66" s="20" t="s">
        <v>252</v>
      </c>
      <c r="D66" s="21" t="s">
        <v>224</v>
      </c>
      <c r="E66" s="22" t="s">
        <v>260</v>
      </c>
      <c r="F66" s="12" t="s">
        <v>100</v>
      </c>
      <c r="G66" s="13" t="s">
        <v>100</v>
      </c>
      <c r="H66" s="36" t="s">
        <v>101</v>
      </c>
      <c r="I66" s="35">
        <v>4440.7536</v>
      </c>
      <c r="J66" s="35">
        <v>2158.4300999999996</v>
      </c>
      <c r="K66" s="35" t="s">
        <v>251</v>
      </c>
      <c r="L66" s="35" t="s">
        <v>251</v>
      </c>
      <c r="M66" s="35">
        <v>56.402799999999999</v>
      </c>
      <c r="N66" s="35">
        <v>2.9496000000000002</v>
      </c>
      <c r="O66" s="35">
        <v>699.38659999999993</v>
      </c>
      <c r="P66" s="35">
        <v>2917.1690999999992</v>
      </c>
      <c r="Q66" s="35">
        <v>1142.2503000000002</v>
      </c>
      <c r="R66" s="35">
        <v>110.13109999999999</v>
      </c>
      <c r="S66" s="35">
        <v>55.941200000000002</v>
      </c>
      <c r="T66" s="35">
        <v>215.2619</v>
      </c>
      <c r="U66" s="35">
        <v>1523.5845000000008</v>
      </c>
      <c r="V66" s="42">
        <v>0.83</v>
      </c>
      <c r="W66" s="14" t="s">
        <v>0</v>
      </c>
      <c r="X66" s="14" t="s">
        <v>72</v>
      </c>
      <c r="Y66" s="37" t="s">
        <v>72</v>
      </c>
      <c r="Z66" s="12" t="s">
        <v>143</v>
      </c>
      <c r="AA66" s="12" t="s">
        <v>142</v>
      </c>
      <c r="AB66" s="12" t="s">
        <v>119</v>
      </c>
    </row>
    <row r="67" spans="1:28" s="3" customFormat="1" x14ac:dyDescent="0.2">
      <c r="A67" s="23"/>
      <c r="B67" s="23"/>
      <c r="C67" s="23"/>
      <c r="D67" s="23"/>
      <c r="E67" s="23"/>
      <c r="F67" s="23"/>
      <c r="G67" s="23"/>
      <c r="H67" s="23"/>
      <c r="I67" s="29">
        <f>SUM(I3:I66)</f>
        <v>75391.974399999992</v>
      </c>
      <c r="J67" s="30">
        <f t="shared" ref="J67:V67" si="0">SUM(J3:J66)</f>
        <v>34769.0046</v>
      </c>
      <c r="K67" s="30">
        <f t="shared" si="0"/>
        <v>0</v>
      </c>
      <c r="L67" s="30">
        <f t="shared" si="0"/>
        <v>0</v>
      </c>
      <c r="M67" s="30">
        <f t="shared" si="0"/>
        <v>978.10450000000048</v>
      </c>
      <c r="N67" s="30">
        <f t="shared" si="0"/>
        <v>31.234100000000002</v>
      </c>
      <c r="O67" s="30">
        <f t="shared" si="0"/>
        <v>9795.1808000000019</v>
      </c>
      <c r="P67" s="29">
        <f t="shared" si="0"/>
        <v>45573.52399999999</v>
      </c>
      <c r="Q67" s="30">
        <f t="shared" si="0"/>
        <v>23746.562599999997</v>
      </c>
      <c r="R67" s="30">
        <f t="shared" si="0"/>
        <v>1141.8623999999998</v>
      </c>
      <c r="S67" s="30">
        <f t="shared" si="0"/>
        <v>811.76850000000036</v>
      </c>
      <c r="T67" s="30">
        <f t="shared" si="0"/>
        <v>4118.2569000000003</v>
      </c>
      <c r="U67" s="29">
        <f t="shared" si="0"/>
        <v>29818.450399999998</v>
      </c>
      <c r="V67" s="29">
        <f t="shared" si="0"/>
        <v>59.550000000000004</v>
      </c>
      <c r="W67" s="23"/>
      <c r="X67" s="23"/>
      <c r="Y67" s="23"/>
      <c r="Z67" s="23"/>
      <c r="AA67" s="23"/>
      <c r="AB67" s="23"/>
    </row>
    <row r="68" spans="1:28" x14ac:dyDescent="0.2">
      <c r="V68" s="43">
        <f>V67/64</f>
        <v>0.93046875000000007</v>
      </c>
    </row>
    <row r="69" spans="1:28" ht="16.5" customHeight="1" x14ac:dyDescent="0.2">
      <c r="H69" s="73" t="s">
        <v>264</v>
      </c>
      <c r="I69" s="74"/>
      <c r="J69" s="52">
        <v>75391.97</v>
      </c>
      <c r="K69" s="53" t="s">
        <v>280</v>
      </c>
    </row>
    <row r="70" spans="1:28" ht="16.5" customHeight="1" x14ac:dyDescent="0.2">
      <c r="H70" s="39" t="s">
        <v>265</v>
      </c>
      <c r="I70" s="44">
        <v>23746.6</v>
      </c>
      <c r="J70" s="54">
        <v>23746.6</v>
      </c>
      <c r="K70" s="54">
        <f>J70/J69*100</f>
        <v>31.497518900222392</v>
      </c>
    </row>
    <row r="71" spans="1:28" ht="16.5" customHeight="1" x14ac:dyDescent="0.2">
      <c r="H71" s="39" t="s">
        <v>266</v>
      </c>
      <c r="I71" s="44">
        <v>1141.9000000000001</v>
      </c>
      <c r="J71" s="54">
        <v>1141.9000000000001</v>
      </c>
      <c r="K71" s="54">
        <f>J71/J69*100</f>
        <v>1.5146175381807905</v>
      </c>
    </row>
    <row r="72" spans="1:28" ht="16.5" customHeight="1" x14ac:dyDescent="0.2">
      <c r="H72" s="39" t="s">
        <v>267</v>
      </c>
      <c r="I72" s="44">
        <v>811.8</v>
      </c>
      <c r="J72" s="54">
        <v>811.8</v>
      </c>
      <c r="K72" s="54">
        <f>J72/J69*100</f>
        <v>1.0767724997768329</v>
      </c>
    </row>
    <row r="73" spans="1:28" ht="16.5" customHeight="1" x14ac:dyDescent="0.2">
      <c r="H73" s="39" t="s">
        <v>268</v>
      </c>
      <c r="I73" s="44">
        <v>4118.3</v>
      </c>
      <c r="J73" s="54">
        <v>4118.3</v>
      </c>
      <c r="K73" s="54">
        <f>J73/J69*100</f>
        <v>5.462518090454461</v>
      </c>
    </row>
    <row r="74" spans="1:28" ht="16.5" customHeight="1" x14ac:dyDescent="0.2">
      <c r="H74" s="39" t="s">
        <v>269</v>
      </c>
      <c r="I74" s="44">
        <v>45573.5</v>
      </c>
      <c r="J74" s="54">
        <v>45573.5</v>
      </c>
      <c r="K74" s="54">
        <f>J74/J69*100</f>
        <v>60.448745403522416</v>
      </c>
    </row>
    <row r="77" spans="1:28" x14ac:dyDescent="0.2">
      <c r="R77" s="51"/>
    </row>
    <row r="81" spans="8:19" ht="15.75" customHeight="1" x14ac:dyDescent="0.2">
      <c r="H81" s="70" t="s">
        <v>276</v>
      </c>
      <c r="I81" s="71"/>
      <c r="J81" s="71"/>
      <c r="K81" s="72"/>
      <c r="R81" s="51"/>
    </row>
    <row r="82" spans="8:19" x14ac:dyDescent="0.2">
      <c r="H82" s="46"/>
      <c r="I82" s="48" t="s">
        <v>272</v>
      </c>
      <c r="J82" s="48" t="s">
        <v>0</v>
      </c>
      <c r="K82" s="48" t="s">
        <v>273</v>
      </c>
      <c r="R82" s="51"/>
      <c r="S82" s="50"/>
    </row>
    <row r="83" spans="8:19" x14ac:dyDescent="0.2">
      <c r="H83" s="39" t="s">
        <v>265</v>
      </c>
      <c r="I83" s="49">
        <v>2666376</v>
      </c>
      <c r="J83" s="49">
        <v>207230</v>
      </c>
      <c r="K83" s="49">
        <v>23746.6</v>
      </c>
      <c r="R83" s="51"/>
      <c r="S83" s="50"/>
    </row>
    <row r="84" spans="8:19" x14ac:dyDescent="0.2">
      <c r="H84" s="39" t="s">
        <v>266</v>
      </c>
      <c r="I84" s="49">
        <v>164835</v>
      </c>
      <c r="J84" s="49">
        <v>12059</v>
      </c>
      <c r="K84" s="49">
        <v>1141.9000000000001</v>
      </c>
      <c r="R84" s="51"/>
      <c r="S84" s="50"/>
    </row>
    <row r="85" spans="8:19" x14ac:dyDescent="0.2">
      <c r="H85" s="39" t="s">
        <v>267</v>
      </c>
      <c r="I85" s="49">
        <v>132192</v>
      </c>
      <c r="J85" s="49">
        <v>8794</v>
      </c>
      <c r="K85" s="49">
        <v>811.8</v>
      </c>
    </row>
    <row r="86" spans="8:19" x14ac:dyDescent="0.2">
      <c r="H86" s="39" t="s">
        <v>268</v>
      </c>
      <c r="I86" s="49">
        <v>707755</v>
      </c>
      <c r="J86" s="49">
        <v>42554</v>
      </c>
      <c r="K86" s="49">
        <v>4118.3</v>
      </c>
    </row>
    <row r="87" spans="8:19" x14ac:dyDescent="0.2">
      <c r="H87" s="39" t="s">
        <v>269</v>
      </c>
      <c r="I87" s="49">
        <v>4215621</v>
      </c>
      <c r="J87" s="49">
        <v>408939</v>
      </c>
      <c r="K87" s="49">
        <v>45573.5</v>
      </c>
    </row>
    <row r="90" spans="8:19" x14ac:dyDescent="0.2">
      <c r="H90" s="68" t="s">
        <v>38</v>
      </c>
      <c r="I90" s="69"/>
    </row>
    <row r="91" spans="8:19" x14ac:dyDescent="0.2">
      <c r="H91" s="46" t="s">
        <v>277</v>
      </c>
      <c r="I91" s="47">
        <v>1.07</v>
      </c>
    </row>
    <row r="92" spans="8:19" x14ac:dyDescent="0.2">
      <c r="H92" s="46" t="s">
        <v>278</v>
      </c>
      <c r="I92" s="47">
        <v>0.85</v>
      </c>
    </row>
    <row r="93" spans="8:19" x14ac:dyDescent="0.2">
      <c r="H93" s="46" t="s">
        <v>279</v>
      </c>
      <c r="I93" s="47">
        <v>0.93</v>
      </c>
    </row>
    <row r="94" spans="8:19" ht="21" customHeight="1" x14ac:dyDescent="0.2"/>
    <row r="96" spans="8:19" ht="15" customHeight="1" x14ac:dyDescent="0.2"/>
    <row r="97" spans="1:13" ht="15" customHeight="1" x14ac:dyDescent="0.2"/>
    <row r="98" spans="1:13" ht="15" customHeight="1" x14ac:dyDescent="0.2"/>
    <row r="99" spans="1:13" ht="15" customHeight="1" x14ac:dyDescent="0.2"/>
    <row r="100" spans="1:13" ht="15" customHeight="1" x14ac:dyDescent="0.2"/>
    <row r="103" spans="1:13" x14ac:dyDescent="0.2">
      <c r="A103" s="45" t="s">
        <v>275</v>
      </c>
    </row>
    <row r="104" spans="1:13" x14ac:dyDescent="0.2">
      <c r="A104" s="45" t="s">
        <v>274</v>
      </c>
    </row>
    <row r="106" spans="1:13" x14ac:dyDescent="0.2">
      <c r="H106" s="66" t="s">
        <v>285</v>
      </c>
      <c r="I106" s="67"/>
      <c r="J106" s="67"/>
      <c r="K106" s="67"/>
      <c r="L106" s="56"/>
      <c r="M106" s="55"/>
    </row>
    <row r="107" spans="1:13" x14ac:dyDescent="0.2">
      <c r="H107" s="57" t="s">
        <v>281</v>
      </c>
      <c r="I107" s="58" t="s">
        <v>282</v>
      </c>
      <c r="J107" s="58" t="s">
        <v>283</v>
      </c>
      <c r="K107" s="58" t="s">
        <v>284</v>
      </c>
      <c r="L107" s="55"/>
      <c r="M107" s="55"/>
    </row>
    <row r="108" spans="1:13" x14ac:dyDescent="0.2">
      <c r="H108" s="48">
        <v>34769</v>
      </c>
      <c r="I108" s="48">
        <v>978.1</v>
      </c>
      <c r="J108" s="48">
        <v>31.23</v>
      </c>
      <c r="K108" s="48">
        <v>9795.18</v>
      </c>
      <c r="L108" s="55"/>
      <c r="M108" s="55"/>
    </row>
  </sheetData>
  <mergeCells count="18">
    <mergeCell ref="F1:F2"/>
    <mergeCell ref="H69:I69"/>
    <mergeCell ref="A1:A2"/>
    <mergeCell ref="B1:B2"/>
    <mergeCell ref="C1:C2"/>
    <mergeCell ref="D1:D2"/>
    <mergeCell ref="E1:E2"/>
    <mergeCell ref="G1:G2"/>
    <mergeCell ref="H1:H2"/>
    <mergeCell ref="W1:W2"/>
    <mergeCell ref="X1:X2"/>
    <mergeCell ref="Y1:Y2"/>
    <mergeCell ref="H106:K106"/>
    <mergeCell ref="H90:I90"/>
    <mergeCell ref="H81:K81"/>
    <mergeCell ref="AA1:AA2"/>
    <mergeCell ref="AB1:AB2"/>
    <mergeCell ref="Z1:Z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J33" sqref="J33"/>
    </sheetView>
  </sheetViews>
  <sheetFormatPr defaultRowHeight="12.75" x14ac:dyDescent="0.2"/>
  <cols>
    <col min="1" max="1" width="6.7109375" bestFit="1" customWidth="1"/>
    <col min="2" max="2" width="9.28515625" customWidth="1"/>
    <col min="3" max="3" width="9.42578125" customWidth="1"/>
    <col min="4" max="5" width="6.28515625" bestFit="1" customWidth="1"/>
    <col min="6" max="6" width="6.5703125" bestFit="1" customWidth="1"/>
    <col min="7" max="7" width="6.28515625" bestFit="1" customWidth="1"/>
    <col min="8" max="8" width="8.140625" bestFit="1" customWidth="1"/>
    <col min="11" max="11" width="8.140625" bestFit="1" customWidth="1"/>
    <col min="12" max="12" width="7.28515625" bestFit="1" customWidth="1"/>
    <col min="13" max="13" width="8.140625" bestFit="1" customWidth="1"/>
  </cols>
  <sheetData>
    <row r="1" spans="1:14" ht="82.5" customHeight="1" x14ac:dyDescent="0.2">
      <c r="A1" s="23" t="s">
        <v>262</v>
      </c>
      <c r="B1" s="24" t="s">
        <v>248</v>
      </c>
      <c r="C1" s="24" t="s">
        <v>40</v>
      </c>
      <c r="D1" s="24" t="s">
        <v>42</v>
      </c>
      <c r="E1" s="24" t="s">
        <v>239</v>
      </c>
      <c r="F1" s="24" t="s">
        <v>240</v>
      </c>
      <c r="G1" s="24" t="s">
        <v>241</v>
      </c>
      <c r="H1" s="24" t="s">
        <v>242</v>
      </c>
      <c r="I1" s="24" t="s">
        <v>247</v>
      </c>
      <c r="J1" s="24" t="s">
        <v>243</v>
      </c>
      <c r="K1" s="24" t="s">
        <v>244</v>
      </c>
      <c r="L1" s="24" t="s">
        <v>245</v>
      </c>
      <c r="M1" s="24" t="s">
        <v>246</v>
      </c>
      <c r="N1" s="24" t="s">
        <v>261</v>
      </c>
    </row>
    <row r="2" spans="1:14" x14ac:dyDescent="0.2">
      <c r="A2" s="34"/>
      <c r="B2" s="25" t="s">
        <v>132</v>
      </c>
      <c r="C2" s="25" t="s">
        <v>109</v>
      </c>
      <c r="D2" s="25" t="s">
        <v>110</v>
      </c>
      <c r="E2" s="25" t="s">
        <v>111</v>
      </c>
      <c r="F2" s="25" t="s">
        <v>112</v>
      </c>
      <c r="G2" s="25" t="s">
        <v>113</v>
      </c>
      <c r="H2" s="25" t="s">
        <v>114</v>
      </c>
      <c r="I2" s="25" t="s">
        <v>131</v>
      </c>
      <c r="J2" s="25" t="s">
        <v>115</v>
      </c>
      <c r="K2" s="25" t="s">
        <v>116</v>
      </c>
      <c r="L2" s="25" t="s">
        <v>117</v>
      </c>
      <c r="M2" s="25" t="s">
        <v>118</v>
      </c>
      <c r="N2" s="26"/>
    </row>
    <row r="3" spans="1:14" x14ac:dyDescent="0.2">
      <c r="A3" s="34">
        <v>2008</v>
      </c>
      <c r="B3" s="26">
        <f>obce2008!I67</f>
        <v>75388.243899999972</v>
      </c>
      <c r="C3" s="26">
        <f>obce2008!J67</f>
        <v>35003.921799999996</v>
      </c>
      <c r="D3" s="26">
        <f>obce2008!K67</f>
        <v>0</v>
      </c>
      <c r="E3" s="26">
        <f>obce2008!L67</f>
        <v>0</v>
      </c>
      <c r="F3" s="26">
        <f>obce2008!M67</f>
        <v>969.2356999999995</v>
      </c>
      <c r="G3" s="26">
        <f>obce2008!N67</f>
        <v>31.188000000000002</v>
      </c>
      <c r="H3" s="26">
        <f>obce2008!O67</f>
        <v>9773.6761000000024</v>
      </c>
      <c r="I3" s="26">
        <f>obce2008!P67</f>
        <v>45778.021599999993</v>
      </c>
      <c r="J3" s="26">
        <f>obce2008!Q67</f>
        <v>23644.669400000002</v>
      </c>
      <c r="K3" s="26">
        <f>obce2008!R67</f>
        <v>1103.4168</v>
      </c>
      <c r="L3" s="26">
        <f>obce2008!S67</f>
        <v>803.37199999999984</v>
      </c>
      <c r="M3" s="26">
        <f>obce2008!T67</f>
        <v>4058.7641000000003</v>
      </c>
      <c r="N3" s="26">
        <f>obce2008!U67</f>
        <v>29610.222300000001</v>
      </c>
    </row>
    <row r="4" spans="1:14" x14ac:dyDescent="0.2">
      <c r="A4" s="34">
        <v>2012</v>
      </c>
      <c r="B4" s="26">
        <f>obce2012!I67</f>
        <v>75387.17300000001</v>
      </c>
      <c r="C4" s="26">
        <f>obce2012!J67</f>
        <v>34869.082799999996</v>
      </c>
      <c r="D4" s="26">
        <f>obce2012!K67</f>
        <v>0</v>
      </c>
      <c r="E4" s="26">
        <f>obce2012!L67</f>
        <v>0</v>
      </c>
      <c r="F4" s="26">
        <f>obce2012!M67</f>
        <v>976.78710000000012</v>
      </c>
      <c r="G4" s="26">
        <f>obce2012!N67</f>
        <v>31.179500000000001</v>
      </c>
      <c r="H4" s="26">
        <f>obce2012!O67</f>
        <v>9739.5832999999984</v>
      </c>
      <c r="I4" s="26">
        <f>obce2012!P67</f>
        <v>45616.632700000002</v>
      </c>
      <c r="J4" s="26">
        <f>obce2012!Q67</f>
        <v>23721.412099999998</v>
      </c>
      <c r="K4" s="26">
        <f>obce2012!R67</f>
        <v>1130.4192999999998</v>
      </c>
      <c r="L4" s="26">
        <f>obce2012!S67</f>
        <v>807.34329999999989</v>
      </c>
      <c r="M4" s="26">
        <f>obce2012!T67</f>
        <v>4111.3656000000001</v>
      </c>
      <c r="N4" s="26">
        <f>obce2012!U67</f>
        <v>29770.540299999997</v>
      </c>
    </row>
    <row r="5" spans="1:14" s="3" customFormat="1" x14ac:dyDescent="0.2">
      <c r="A5" s="23" t="s">
        <v>263</v>
      </c>
      <c r="B5" s="30">
        <f>B4-B3</f>
        <v>-1.0708999999624211</v>
      </c>
      <c r="C5" s="30">
        <f t="shared" ref="C5:N5" si="0">C4-C3</f>
        <v>-134.83899999999994</v>
      </c>
      <c r="D5" s="30">
        <f t="shared" si="0"/>
        <v>0</v>
      </c>
      <c r="E5" s="30">
        <f t="shared" si="0"/>
        <v>0</v>
      </c>
      <c r="F5" s="30">
        <f t="shared" si="0"/>
        <v>7.5514000000006263</v>
      </c>
      <c r="G5" s="30">
        <f t="shared" si="0"/>
        <v>-8.5000000000015064E-3</v>
      </c>
      <c r="H5" s="30">
        <f t="shared" si="0"/>
        <v>-34.09280000000399</v>
      </c>
      <c r="I5" s="30">
        <f t="shared" si="0"/>
        <v>-161.38889999999083</v>
      </c>
      <c r="J5" s="30">
        <f t="shared" si="0"/>
        <v>76.742699999995239</v>
      </c>
      <c r="K5" s="30">
        <f t="shared" si="0"/>
        <v>27.002499999999827</v>
      </c>
      <c r="L5" s="30">
        <f t="shared" si="0"/>
        <v>3.971300000000042</v>
      </c>
      <c r="M5" s="30">
        <f t="shared" si="0"/>
        <v>52.60149999999976</v>
      </c>
      <c r="N5" s="30">
        <f t="shared" si="0"/>
        <v>160.31799999999566</v>
      </c>
    </row>
    <row r="8" spans="1:14" x14ac:dyDescent="0.2">
      <c r="A8">
        <v>2008</v>
      </c>
      <c r="B8" s="31">
        <f>obce2008!I67</f>
        <v>75388.243899999972</v>
      </c>
      <c r="C8" s="31">
        <f>obce2008!J67</f>
        <v>35003.921799999996</v>
      </c>
      <c r="D8" s="31">
        <f>obce2008!K67</f>
        <v>0</v>
      </c>
      <c r="E8" s="31">
        <f>obce2008!L67</f>
        <v>0</v>
      </c>
      <c r="F8" s="31">
        <f>obce2008!M67</f>
        <v>969.2356999999995</v>
      </c>
      <c r="G8" s="31">
        <f>obce2008!N67</f>
        <v>31.188000000000002</v>
      </c>
      <c r="H8" s="31">
        <f>obce2008!O67</f>
        <v>9773.6761000000024</v>
      </c>
      <c r="I8" s="31">
        <f>obce2008!P67</f>
        <v>45778.021599999993</v>
      </c>
      <c r="J8" s="31">
        <f>obce2008!Q67</f>
        <v>23644.669400000002</v>
      </c>
      <c r="K8" s="31">
        <f>obce2008!R67</f>
        <v>1103.4168</v>
      </c>
      <c r="L8" s="31">
        <f>obce2008!S67</f>
        <v>803.37199999999984</v>
      </c>
      <c r="M8" s="31">
        <f>obce2008!T67</f>
        <v>4058.7641000000003</v>
      </c>
      <c r="N8" s="31">
        <f>obce2008!U67</f>
        <v>29610.222300000001</v>
      </c>
    </row>
    <row r="9" spans="1:14" x14ac:dyDescent="0.2">
      <c r="A9">
        <v>2013</v>
      </c>
      <c r="B9" s="31">
        <f>obce2013!I67</f>
        <v>75388.547600000005</v>
      </c>
      <c r="C9" s="31">
        <f>obce2013!J67</f>
        <v>34866.563300000002</v>
      </c>
      <c r="D9" s="31">
        <f>obce2013!K67</f>
        <v>0</v>
      </c>
      <c r="E9" s="31">
        <f>obce2013!L67</f>
        <v>0</v>
      </c>
      <c r="F9" s="31">
        <f>obce2013!M67</f>
        <v>977.19050000000016</v>
      </c>
      <c r="G9" s="31">
        <f>obce2013!N67</f>
        <v>31.2483</v>
      </c>
      <c r="H9" s="31">
        <f>obce2013!O67</f>
        <v>9733.7979000000014</v>
      </c>
      <c r="I9" s="31">
        <f>obce2013!P67</f>
        <v>45608.80000000001</v>
      </c>
      <c r="J9" s="31">
        <f>obce2013!Q67</f>
        <v>23733.742499999997</v>
      </c>
      <c r="K9" s="31">
        <f>obce2013!R67</f>
        <v>1134.0318999999997</v>
      </c>
      <c r="L9" s="31">
        <f>obce2013!S67</f>
        <v>809.19810000000007</v>
      </c>
      <c r="M9" s="31">
        <f>obce2013!T67</f>
        <v>4102.7750999999998</v>
      </c>
      <c r="N9" s="31">
        <f>obce2013!U67</f>
        <v>29779.747599999992</v>
      </c>
    </row>
    <row r="10" spans="1:14" x14ac:dyDescent="0.2">
      <c r="A10" s="23" t="s">
        <v>263</v>
      </c>
      <c r="B10" s="38">
        <f>B9-B8</f>
        <v>0.3037000000331318</v>
      </c>
      <c r="C10" s="38">
        <f t="shared" ref="C10:N10" si="1">C9-C8</f>
        <v>-137.35849999999482</v>
      </c>
      <c r="D10" s="38">
        <f t="shared" si="1"/>
        <v>0</v>
      </c>
      <c r="E10" s="38">
        <f t="shared" si="1"/>
        <v>0</v>
      </c>
      <c r="F10" s="38">
        <f t="shared" si="1"/>
        <v>7.9548000000006596</v>
      </c>
      <c r="G10" s="38">
        <f t="shared" si="1"/>
        <v>6.0299999999998022E-2</v>
      </c>
      <c r="H10" s="38">
        <f t="shared" si="1"/>
        <v>-39.878200000001016</v>
      </c>
      <c r="I10" s="38">
        <f t="shared" si="1"/>
        <v>-169.22159999998257</v>
      </c>
      <c r="J10" s="38">
        <f t="shared" si="1"/>
        <v>89.073099999994156</v>
      </c>
      <c r="K10" s="38">
        <f t="shared" si="1"/>
        <v>30.615099999999757</v>
      </c>
      <c r="L10" s="38">
        <f t="shared" si="1"/>
        <v>5.8261000000002241</v>
      </c>
      <c r="M10" s="38">
        <f t="shared" si="1"/>
        <v>44.010999999999513</v>
      </c>
      <c r="N10" s="38">
        <f t="shared" si="1"/>
        <v>169.52529999999024</v>
      </c>
    </row>
    <row r="13" spans="1:14" x14ac:dyDescent="0.2">
      <c r="A13">
        <v>2012</v>
      </c>
      <c r="B13" s="31">
        <f>obce2012!I67</f>
        <v>75387.17300000001</v>
      </c>
      <c r="C13" s="31">
        <f>obce2012!J67</f>
        <v>34869.082799999996</v>
      </c>
      <c r="D13" s="31">
        <f>obce2012!K67</f>
        <v>0</v>
      </c>
      <c r="E13" s="31">
        <f>obce2012!L67</f>
        <v>0</v>
      </c>
      <c r="F13" s="31">
        <f>obce2012!M67</f>
        <v>976.78710000000012</v>
      </c>
      <c r="G13" s="31">
        <f>obce2012!N67</f>
        <v>31.179500000000001</v>
      </c>
      <c r="H13" s="31">
        <f>obce2012!O67</f>
        <v>9739.5832999999984</v>
      </c>
      <c r="I13" s="31">
        <f>obce2012!P67</f>
        <v>45616.632700000002</v>
      </c>
      <c r="J13" s="31">
        <f>obce2012!Q67</f>
        <v>23721.412099999998</v>
      </c>
      <c r="K13" s="31">
        <f>obce2012!R67</f>
        <v>1130.4192999999998</v>
      </c>
      <c r="L13" s="31">
        <f>obce2012!S67</f>
        <v>807.34329999999989</v>
      </c>
      <c r="M13" s="31">
        <f>obce2012!T67</f>
        <v>4111.3656000000001</v>
      </c>
      <c r="N13" s="31">
        <f>obce2012!U67</f>
        <v>29770.540299999997</v>
      </c>
    </row>
    <row r="14" spans="1:14" x14ac:dyDescent="0.2">
      <c r="A14">
        <v>2013</v>
      </c>
      <c r="B14" s="31">
        <f>obce2013!I67</f>
        <v>75388.547600000005</v>
      </c>
      <c r="C14" s="31">
        <f>obce2013!J67</f>
        <v>34866.563300000002</v>
      </c>
      <c r="D14" s="31">
        <f>obce2013!K67</f>
        <v>0</v>
      </c>
      <c r="E14" s="31">
        <f>obce2013!L67</f>
        <v>0</v>
      </c>
      <c r="F14" s="31">
        <f>obce2013!M67</f>
        <v>977.19050000000016</v>
      </c>
      <c r="G14" s="31">
        <f>obce2013!N67</f>
        <v>31.2483</v>
      </c>
      <c r="H14" s="31">
        <f>obce2013!O67</f>
        <v>9733.7979000000014</v>
      </c>
      <c r="I14" s="31">
        <f>obce2013!P67</f>
        <v>45608.80000000001</v>
      </c>
      <c r="J14" s="31">
        <f>obce2013!Q67</f>
        <v>23733.742499999997</v>
      </c>
      <c r="K14" s="31">
        <f>obce2013!R67</f>
        <v>1134.0318999999997</v>
      </c>
      <c r="L14" s="31">
        <f>obce2013!S67</f>
        <v>809.19810000000007</v>
      </c>
      <c r="M14" s="31">
        <f>obce2013!T67</f>
        <v>4102.7750999999998</v>
      </c>
      <c r="N14" s="31">
        <f>obce2013!U67</f>
        <v>29779.747599999992</v>
      </c>
    </row>
    <row r="15" spans="1:14" x14ac:dyDescent="0.2">
      <c r="A15" s="23" t="s">
        <v>263</v>
      </c>
      <c r="B15" s="38">
        <f>B14-B13</f>
        <v>1.3745999999955529</v>
      </c>
      <c r="C15" s="38">
        <f t="shared" ref="C15:N15" si="2">C14-C13</f>
        <v>-2.5194999999948777</v>
      </c>
      <c r="D15" s="38">
        <f t="shared" si="2"/>
        <v>0</v>
      </c>
      <c r="E15" s="38">
        <f t="shared" si="2"/>
        <v>0</v>
      </c>
      <c r="F15" s="38">
        <f t="shared" si="2"/>
        <v>0.40340000000003329</v>
      </c>
      <c r="G15" s="38">
        <f t="shared" si="2"/>
        <v>6.8799999999999528E-2</v>
      </c>
      <c r="H15" s="38">
        <f t="shared" si="2"/>
        <v>-5.7853999999970256</v>
      </c>
      <c r="I15" s="38">
        <f t="shared" si="2"/>
        <v>-7.8326999999917462</v>
      </c>
      <c r="J15" s="38">
        <f t="shared" si="2"/>
        <v>12.330399999998917</v>
      </c>
      <c r="K15" s="38">
        <f t="shared" si="2"/>
        <v>3.6125999999999294</v>
      </c>
      <c r="L15" s="38">
        <f t="shared" si="2"/>
        <v>1.8548000000001821</v>
      </c>
      <c r="M15" s="38">
        <f t="shared" si="2"/>
        <v>-8.5905000000002474</v>
      </c>
      <c r="N15" s="38">
        <f t="shared" si="2"/>
        <v>9.207299999994575</v>
      </c>
    </row>
    <row r="18" spans="1:14" x14ac:dyDescent="0.2">
      <c r="A18">
        <v>2013</v>
      </c>
      <c r="B18" s="31">
        <f>obce2013!I67</f>
        <v>75388.547600000005</v>
      </c>
      <c r="C18" s="31">
        <f>obce2013!J67</f>
        <v>34866.563300000002</v>
      </c>
      <c r="D18" s="31">
        <f>obce2013!K67</f>
        <v>0</v>
      </c>
      <c r="E18" s="31">
        <f>obce2013!L67</f>
        <v>0</v>
      </c>
      <c r="F18" s="31">
        <f>obce2013!M67</f>
        <v>977.19050000000016</v>
      </c>
      <c r="G18" s="31">
        <f>obce2013!N67</f>
        <v>31.2483</v>
      </c>
      <c r="H18" s="31">
        <f>obce2013!O67</f>
        <v>9733.7979000000014</v>
      </c>
      <c r="I18" s="31">
        <f>obce2013!P67</f>
        <v>45608.80000000001</v>
      </c>
      <c r="J18" s="31">
        <f>obce2014!Q67</f>
        <v>23746.562599999997</v>
      </c>
      <c r="K18" s="31">
        <f>obce2013!R67</f>
        <v>1134.0318999999997</v>
      </c>
      <c r="L18" s="31">
        <f>obce2013!S67</f>
        <v>809.19810000000007</v>
      </c>
      <c r="M18" s="31">
        <f>obce2013!T67</f>
        <v>4102.7750999999998</v>
      </c>
      <c r="N18" s="31">
        <f>obce2013!U67</f>
        <v>29779.747599999992</v>
      </c>
    </row>
    <row r="19" spans="1:14" x14ac:dyDescent="0.2">
      <c r="A19">
        <v>2014</v>
      </c>
      <c r="B19" s="31">
        <f>obce2014!I67</f>
        <v>75391.974399999992</v>
      </c>
      <c r="C19" s="31">
        <f>obce2014!J67</f>
        <v>34769.0046</v>
      </c>
      <c r="D19" s="31">
        <f>obce2014!K67</f>
        <v>0</v>
      </c>
      <c r="E19" s="31">
        <f>obce2014!L67</f>
        <v>0</v>
      </c>
      <c r="F19" s="31">
        <f>obce2014!M67</f>
        <v>978.10450000000048</v>
      </c>
      <c r="G19" s="31">
        <f>obce2014!N67</f>
        <v>31.234100000000002</v>
      </c>
      <c r="H19" s="31">
        <f>obce2014!O67</f>
        <v>9795.1808000000019</v>
      </c>
      <c r="I19" s="31">
        <f>obce2014!P67</f>
        <v>45573.52399999999</v>
      </c>
      <c r="J19" s="31">
        <f>obce2014!Q67</f>
        <v>23746.562599999997</v>
      </c>
      <c r="K19" s="31">
        <f>obce2014!R67</f>
        <v>1141.8623999999998</v>
      </c>
      <c r="L19" s="31">
        <f>obce2014!S67</f>
        <v>811.76850000000036</v>
      </c>
      <c r="M19" s="31">
        <f>obce2014!T67</f>
        <v>4118.2569000000003</v>
      </c>
      <c r="N19" s="31">
        <f>obce2014!U67</f>
        <v>29818.450399999998</v>
      </c>
    </row>
    <row r="20" spans="1:14" x14ac:dyDescent="0.2">
      <c r="A20" s="23" t="s">
        <v>263</v>
      </c>
      <c r="B20" s="38">
        <f>B19-B18</f>
        <v>3.4267999999865424</v>
      </c>
      <c r="C20" s="38">
        <f t="shared" ref="C20:N20" si="3">C19-C18</f>
        <v>-97.558700000001409</v>
      </c>
      <c r="D20" s="38">
        <f t="shared" si="3"/>
        <v>0</v>
      </c>
      <c r="E20" s="38">
        <f t="shared" si="3"/>
        <v>0</v>
      </c>
      <c r="F20" s="38">
        <f t="shared" si="3"/>
        <v>0.91400000000032833</v>
      </c>
      <c r="G20" s="38">
        <f t="shared" si="3"/>
        <v>-1.419999999999888E-2</v>
      </c>
      <c r="H20" s="38">
        <f t="shared" si="3"/>
        <v>61.382900000000518</v>
      </c>
      <c r="I20" s="38">
        <f t="shared" si="3"/>
        <v>-35.276000000019849</v>
      </c>
      <c r="J20" s="38">
        <f t="shared" si="3"/>
        <v>0</v>
      </c>
      <c r="K20" s="38">
        <f t="shared" si="3"/>
        <v>7.8305000000000291</v>
      </c>
      <c r="L20" s="38">
        <f t="shared" si="3"/>
        <v>2.5704000000002907</v>
      </c>
      <c r="M20" s="38">
        <f t="shared" si="3"/>
        <v>15.481800000000476</v>
      </c>
      <c r="N20" s="38">
        <f t="shared" si="3"/>
        <v>38.702800000006391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ukazatelů</vt:lpstr>
      <vt:lpstr>obce2008</vt:lpstr>
      <vt:lpstr>obce2012</vt:lpstr>
      <vt:lpstr>obce2013</vt:lpstr>
      <vt:lpstr>obce2014</vt:lpstr>
      <vt:lpstr>Srovnání 08, 12, 13,14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2007-11-02T13:03:55Z</dcterms:created>
  <dcterms:modified xsi:type="dcterms:W3CDTF">2015-11-23T12:17:01Z</dcterms:modified>
</cp:coreProperties>
</file>