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2995" windowHeight="9465"/>
  </bookViews>
  <sheets>
    <sheet name="Sportovní zařízení" sheetId="1" r:id="rId1"/>
  </sheets>
  <calcPr calcId="145621"/>
</workbook>
</file>

<file path=xl/calcChain.xml><?xml version="1.0" encoding="utf-8"?>
<calcChain xmlns="http://schemas.openxmlformats.org/spreadsheetml/2006/main">
  <c r="BP15" i="1" l="1"/>
  <c r="BO15" i="1"/>
  <c r="BM15" i="1"/>
  <c r="BN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R15" i="1"/>
  <c r="S15" i="1"/>
  <c r="T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</calcChain>
</file>

<file path=xl/sharedStrings.xml><?xml version="1.0" encoding="utf-8"?>
<sst xmlns="http://schemas.openxmlformats.org/spreadsheetml/2006/main" count="730" uniqueCount="93">
  <si>
    <t>Vybrané statistické údaje za obec</t>
  </si>
  <si>
    <t>Obec Arneštovice</t>
  </si>
  <si>
    <t>Obec Bělá</t>
  </si>
  <si>
    <t>Obec Bohdalín</t>
  </si>
  <si>
    <t>Obec Bořetice</t>
  </si>
  <si>
    <t>Obec Bořetín</t>
  </si>
  <si>
    <t>Obec Božejov</t>
  </si>
  <si>
    <t>Obec Bratřice</t>
  </si>
  <si>
    <t>Obec Buřenice</t>
  </si>
  <si>
    <t>Obec Čáslavsko</t>
  </si>
  <si>
    <t>Obec Častrov</t>
  </si>
  <si>
    <t>Obec Černov</t>
  </si>
  <si>
    <t>Obec Černovice</t>
  </si>
  <si>
    <t>Obec Cetoraz</t>
  </si>
  <si>
    <t>Obec Dobrá Voda u Pacova</t>
  </si>
  <si>
    <t>Obec Důl</t>
  </si>
  <si>
    <t>Obec Eš</t>
  </si>
  <si>
    <t>Obec Hojovice</t>
  </si>
  <si>
    <t>Obec Hořepník</t>
  </si>
  <si>
    <t>Obec Horní Cerekev</t>
  </si>
  <si>
    <t>Obec Horní Dubenky</t>
  </si>
  <si>
    <t>Obec Horní Ves</t>
  </si>
  <si>
    <t>Obec Chyšná</t>
  </si>
  <si>
    <t>Obec Chýstovice</t>
  </si>
  <si>
    <t>Obec Kámen</t>
  </si>
  <si>
    <t>Obec Kamenice nad Lipou</t>
  </si>
  <si>
    <t>Obec Košetice</t>
  </si>
  <si>
    <t>Obec Křeč</t>
  </si>
  <si>
    <t>Obec Křešín</t>
  </si>
  <si>
    <t>Obec Leskovice</t>
  </si>
  <si>
    <t>Obec Lesná</t>
  </si>
  <si>
    <t>Obec Lhota-Vlasenice</t>
  </si>
  <si>
    <t>Obec Lidmaň</t>
  </si>
  <si>
    <t>Obec Lukavec</t>
  </si>
  <si>
    <t>Obec Martinice u Onšova</t>
  </si>
  <si>
    <t>Obec Mezilesí</t>
  </si>
  <si>
    <t>Obec Mezná</t>
  </si>
  <si>
    <t>Obec Mnich</t>
  </si>
  <si>
    <t>Obec Moraveč</t>
  </si>
  <si>
    <t>Obec Nová Cerekev</t>
  </si>
  <si>
    <t>Obec Obrataň</t>
  </si>
  <si>
    <t>Obec Onšov</t>
  </si>
  <si>
    <t>Obec Pacov</t>
  </si>
  <si>
    <t>Obec Počátky</t>
  </si>
  <si>
    <t>Obec Polesí</t>
  </si>
  <si>
    <t>Obec Pošná</t>
  </si>
  <si>
    <t>Obec Rodinov</t>
  </si>
  <si>
    <t>Obec Rovná</t>
  </si>
  <si>
    <t>Obec Salačova Lhota</t>
  </si>
  <si>
    <t>Obec Samšín</t>
  </si>
  <si>
    <t>Obec Stojčín</t>
  </si>
  <si>
    <t>Obec Střítež</t>
  </si>
  <si>
    <t>Obec Těchobuz</t>
  </si>
  <si>
    <t>Obec Těmice</t>
  </si>
  <si>
    <t>Obec Ústrašín</t>
  </si>
  <si>
    <t>Obec Útěchovice pod Stražištěm</t>
  </si>
  <si>
    <t>Obec Včelnička</t>
  </si>
  <si>
    <t>Obec Velká Chyška</t>
  </si>
  <si>
    <t>Obec Veselá</t>
  </si>
  <si>
    <t>Obec Věžná</t>
  </si>
  <si>
    <t>Obec Vyklantice</t>
  </si>
  <si>
    <t>Obec Vysoká Lhota</t>
  </si>
  <si>
    <t>Obec Zhořec</t>
  </si>
  <si>
    <t>Obec Zlátenka</t>
  </si>
  <si>
    <t>Obec Žirovnice</t>
  </si>
  <si>
    <t/>
  </si>
  <si>
    <t>Údaj</t>
  </si>
  <si>
    <t>Kód obce</t>
  </si>
  <si>
    <t>Sport</t>
  </si>
  <si>
    <t>Koupaliště a bazény</t>
  </si>
  <si>
    <t>.</t>
  </si>
  <si>
    <t>1 [5]</t>
  </si>
  <si>
    <t>3 [5]</t>
  </si>
  <si>
    <t>2 [5]</t>
  </si>
  <si>
    <t>- z toho kryté bazény</t>
  </si>
  <si>
    <t>Hřiště (s provozovatelem nebo správcem)</t>
  </si>
  <si>
    <t>5 [5]</t>
  </si>
  <si>
    <t>4 [5]</t>
  </si>
  <si>
    <t>1 [10]</t>
  </si>
  <si>
    <t>Tělocvičny (vč. školních)</t>
  </si>
  <si>
    <t>Stadiony otevřené</t>
  </si>
  <si>
    <t>Stadiony kryté</t>
  </si>
  <si>
    <t>Zimní stadiony kryté i otevřené</t>
  </si>
  <si>
    <t>Ostatní zařízení pro tělovýchovu (s provozovatelem nebo správcem)</t>
  </si>
  <si>
    <t>1 [11]</t>
  </si>
  <si>
    <t>Poznámky:</t>
  </si>
  <si>
    <t>Celkem</t>
  </si>
  <si>
    <t>[10] období: 31.12.2006</t>
  </si>
  <si>
    <t>[11] období: 31.12.2002</t>
  </si>
  <si>
    <t>[5] období: 31.12.2006</t>
  </si>
  <si>
    <t>Zdroj dat:</t>
  </si>
  <si>
    <t>Český statistický úřad, Městská a obecní statistika, červen 2014</t>
  </si>
  <si>
    <t>http://vdb.czso.cz/mos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</si>
</sst>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6"/>
      <name val="Arial"/>
    </font>
    <font>
      <b/>
      <sz val="10"/>
      <name val="Arial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 wrapText="1"/>
    </xf>
    <xf numFmtId="0" fontId="0" fillId="0" borderId="6" xfId="0" applyBorder="1" applyAlignment="1">
      <alignment horizontal="right" vertical="top" wrapText="1"/>
    </xf>
    <xf numFmtId="3" fontId="0" fillId="0" borderId="6" xfId="0" applyNumberFormat="1" applyBorder="1" applyAlignment="1">
      <alignment horizontal="right" vertical="top" wrapText="1"/>
    </xf>
    <xf numFmtId="0" fontId="2" fillId="0" borderId="0" xfId="0" applyFont="1"/>
    <xf numFmtId="0" fontId="0" fillId="0" borderId="8" xfId="0" applyBorder="1" applyAlignment="1">
      <alignment horizontal="right" vertical="top" wrapText="1"/>
    </xf>
    <xf numFmtId="3" fontId="0" fillId="0" borderId="8" xfId="0" applyNumberFormat="1" applyBorder="1" applyAlignment="1">
      <alignment horizontal="right" vertical="top" wrapText="1"/>
    </xf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 vertical="top" wrapText="1"/>
    </xf>
    <xf numFmtId="3" fontId="0" fillId="0" borderId="14" xfId="0" applyNumberFormat="1" applyBorder="1" applyAlignment="1">
      <alignment horizontal="right" vertical="top" wrapText="1"/>
    </xf>
    <xf numFmtId="3" fontId="0" fillId="0" borderId="15" xfId="0" applyNumberFormat="1" applyBorder="1" applyAlignment="1">
      <alignment horizontal="right" vertical="top" wrapText="1"/>
    </xf>
    <xf numFmtId="0" fontId="0" fillId="0" borderId="15" xfId="0" applyBorder="1" applyAlignment="1">
      <alignment horizontal="right" vertical="top" wrapText="1"/>
    </xf>
    <xf numFmtId="3" fontId="0" fillId="0" borderId="16" xfId="0" applyNumberFormat="1" applyBorder="1" applyAlignment="1">
      <alignment horizontal="right" vertical="top" wrapText="1"/>
    </xf>
    <xf numFmtId="0" fontId="0" fillId="0" borderId="17" xfId="0" applyBorder="1"/>
    <xf numFmtId="0" fontId="0" fillId="0" borderId="18" xfId="0" applyFill="1" applyBorder="1" applyAlignment="1">
      <alignment horizontal="center" vertical="top" wrapText="1"/>
    </xf>
    <xf numFmtId="0" fontId="0" fillId="0" borderId="19" xfId="0" applyBorder="1"/>
    <xf numFmtId="0" fontId="0" fillId="0" borderId="20" xfId="0" applyBorder="1"/>
    <xf numFmtId="0" fontId="0" fillId="0" borderId="10" xfId="0" applyBorder="1"/>
    <xf numFmtId="0" fontId="0" fillId="0" borderId="0" xfId="0"/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0" xfId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vdb.czso.cz/m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20"/>
  <sheetViews>
    <sheetView tabSelected="1" workbookViewId="0">
      <selection activeCell="E40" sqref="E40"/>
    </sheetView>
  </sheetViews>
  <sheetFormatPr defaultRowHeight="12.75" x14ac:dyDescent="0.2"/>
  <cols>
    <col min="1" max="1" width="5.28515625" customWidth="1"/>
    <col min="2" max="2" width="20.85546875" bestFit="1" customWidth="1"/>
    <col min="3" max="3" width="22.7109375" bestFit="1" customWidth="1"/>
    <col min="4" max="8" width="21.140625" bestFit="1" customWidth="1"/>
    <col min="9" max="9" width="19.7109375" bestFit="1" customWidth="1"/>
    <col min="10" max="17" width="20.7109375" bestFit="1" customWidth="1"/>
    <col min="18" max="19" width="19.7109375" bestFit="1" customWidth="1"/>
    <col min="20" max="25" width="20.7109375" bestFit="1" customWidth="1"/>
    <col min="26" max="26" width="19.7109375" bestFit="1" customWidth="1"/>
    <col min="27" max="27" width="20.7109375" bestFit="1" customWidth="1"/>
    <col min="28" max="28" width="19.7109375" bestFit="1" customWidth="1"/>
    <col min="29" max="36" width="20.7109375" bestFit="1" customWidth="1"/>
    <col min="37" max="37" width="19.7109375" bestFit="1" customWidth="1"/>
    <col min="38" max="57" width="20.7109375" bestFit="1" customWidth="1"/>
    <col min="58" max="58" width="19.7109375" bestFit="1" customWidth="1"/>
    <col min="59" max="63" width="20.7109375" bestFit="1" customWidth="1"/>
    <col min="64" max="64" width="19.7109375" bestFit="1" customWidth="1"/>
    <col min="65" max="65" width="20.7109375" bestFit="1" customWidth="1"/>
    <col min="66" max="66" width="19.7109375" bestFit="1" customWidth="1"/>
    <col min="67" max="67" width="20.7109375" bestFit="1" customWidth="1"/>
  </cols>
  <sheetData>
    <row r="2" spans="2:68" ht="20.25" x14ac:dyDescent="0.3">
      <c r="B2" s="1" t="s">
        <v>0</v>
      </c>
    </row>
    <row r="4" spans="2:68" s="2" customFormat="1" ht="26.25" thickBot="1" x14ac:dyDescent="0.25"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  <c r="K4" s="2" t="s">
        <v>8</v>
      </c>
      <c r="L4" s="2" t="s">
        <v>9</v>
      </c>
      <c r="M4" s="2" t="s">
        <v>10</v>
      </c>
      <c r="N4" s="2" t="s">
        <v>11</v>
      </c>
      <c r="O4" s="2" t="s">
        <v>12</v>
      </c>
      <c r="P4" s="2" t="s">
        <v>13</v>
      </c>
      <c r="Q4" s="2" t="s">
        <v>14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19</v>
      </c>
      <c r="W4" s="2" t="s">
        <v>20</v>
      </c>
      <c r="X4" s="2" t="s">
        <v>21</v>
      </c>
      <c r="Y4" s="2" t="s">
        <v>22</v>
      </c>
      <c r="Z4" s="2" t="s">
        <v>23</v>
      </c>
      <c r="AA4" s="2" t="s">
        <v>24</v>
      </c>
      <c r="AB4" s="2" t="s">
        <v>25</v>
      </c>
      <c r="AC4" s="2" t="s">
        <v>26</v>
      </c>
      <c r="AD4" s="2" t="s">
        <v>27</v>
      </c>
      <c r="AE4" s="2" t="s">
        <v>28</v>
      </c>
      <c r="AF4" s="2" t="s">
        <v>29</v>
      </c>
      <c r="AG4" s="2" t="s">
        <v>30</v>
      </c>
      <c r="AH4" s="2" t="s">
        <v>31</v>
      </c>
      <c r="AI4" s="2" t="s">
        <v>32</v>
      </c>
      <c r="AJ4" s="2" t="s">
        <v>33</v>
      </c>
      <c r="AK4" s="2" t="s">
        <v>34</v>
      </c>
      <c r="AL4" s="2" t="s">
        <v>35</v>
      </c>
      <c r="AM4" s="2" t="s">
        <v>36</v>
      </c>
      <c r="AN4" s="2" t="s">
        <v>37</v>
      </c>
      <c r="AO4" s="2" t="s">
        <v>38</v>
      </c>
      <c r="AP4" s="2" t="s">
        <v>39</v>
      </c>
      <c r="AQ4" s="2" t="s">
        <v>40</v>
      </c>
      <c r="AR4" s="2" t="s">
        <v>41</v>
      </c>
      <c r="AS4" s="2" t="s">
        <v>42</v>
      </c>
      <c r="AT4" s="2" t="s">
        <v>43</v>
      </c>
      <c r="AU4" s="2" t="s">
        <v>44</v>
      </c>
      <c r="AV4" s="2" t="s">
        <v>45</v>
      </c>
      <c r="AW4" s="2" t="s">
        <v>46</v>
      </c>
      <c r="AX4" s="2" t="s">
        <v>47</v>
      </c>
      <c r="AY4" s="2" t="s">
        <v>48</v>
      </c>
      <c r="AZ4" s="2" t="s">
        <v>49</v>
      </c>
      <c r="BA4" s="2" t="s">
        <v>50</v>
      </c>
      <c r="BB4" s="2" t="s">
        <v>51</v>
      </c>
      <c r="BC4" s="2" t="s">
        <v>52</v>
      </c>
      <c r="BD4" s="2" t="s">
        <v>53</v>
      </c>
      <c r="BE4" s="2" t="s">
        <v>54</v>
      </c>
      <c r="BF4" s="2" t="s">
        <v>55</v>
      </c>
      <c r="BG4" s="2" t="s">
        <v>56</v>
      </c>
      <c r="BH4" s="2" t="s">
        <v>57</v>
      </c>
      <c r="BI4" s="2" t="s">
        <v>58</v>
      </c>
      <c r="BJ4" s="2" t="s">
        <v>59</v>
      </c>
      <c r="BK4" s="2" t="s">
        <v>60</v>
      </c>
      <c r="BL4" s="2" t="s">
        <v>61</v>
      </c>
      <c r="BM4" s="2" t="s">
        <v>62</v>
      </c>
      <c r="BN4" s="2" t="s">
        <v>63</v>
      </c>
      <c r="BO4" s="2" t="s">
        <v>64</v>
      </c>
    </row>
    <row r="5" spans="2:68" ht="13.5" thickBot="1" x14ac:dyDescent="0.25">
      <c r="B5" s="26" t="s">
        <v>65</v>
      </c>
      <c r="C5" s="27"/>
      <c r="D5" s="3" t="s">
        <v>66</v>
      </c>
      <c r="E5" s="3" t="s">
        <v>66</v>
      </c>
      <c r="F5" s="3" t="s">
        <v>66</v>
      </c>
      <c r="G5" s="3" t="s">
        <v>66</v>
      </c>
      <c r="H5" s="3" t="s">
        <v>66</v>
      </c>
      <c r="I5" s="3" t="s">
        <v>66</v>
      </c>
      <c r="J5" s="3" t="s">
        <v>66</v>
      </c>
      <c r="K5" s="3" t="s">
        <v>66</v>
      </c>
      <c r="L5" s="3" t="s">
        <v>66</v>
      </c>
      <c r="M5" s="3" t="s">
        <v>66</v>
      </c>
      <c r="N5" s="3" t="s">
        <v>66</v>
      </c>
      <c r="O5" s="3" t="s">
        <v>66</v>
      </c>
      <c r="P5" s="3" t="s">
        <v>66</v>
      </c>
      <c r="Q5" s="3" t="s">
        <v>66</v>
      </c>
      <c r="R5" s="3" t="s">
        <v>66</v>
      </c>
      <c r="S5" s="3" t="s">
        <v>66</v>
      </c>
      <c r="T5" s="3" t="s">
        <v>66</v>
      </c>
      <c r="U5" s="3" t="s">
        <v>66</v>
      </c>
      <c r="V5" s="3" t="s">
        <v>66</v>
      </c>
      <c r="W5" s="3" t="s">
        <v>66</v>
      </c>
      <c r="X5" s="3" t="s">
        <v>66</v>
      </c>
      <c r="Y5" s="3" t="s">
        <v>66</v>
      </c>
      <c r="Z5" s="3" t="s">
        <v>66</v>
      </c>
      <c r="AA5" s="3" t="s">
        <v>66</v>
      </c>
      <c r="AB5" s="3" t="s">
        <v>66</v>
      </c>
      <c r="AC5" s="3" t="s">
        <v>66</v>
      </c>
      <c r="AD5" s="3" t="s">
        <v>66</v>
      </c>
      <c r="AE5" s="3" t="s">
        <v>66</v>
      </c>
      <c r="AF5" s="3" t="s">
        <v>66</v>
      </c>
      <c r="AG5" s="3" t="s">
        <v>66</v>
      </c>
      <c r="AH5" s="3" t="s">
        <v>66</v>
      </c>
      <c r="AI5" s="3" t="s">
        <v>66</v>
      </c>
      <c r="AJ5" s="3" t="s">
        <v>66</v>
      </c>
      <c r="AK5" s="3" t="s">
        <v>66</v>
      </c>
      <c r="AL5" s="3" t="s">
        <v>66</v>
      </c>
      <c r="AM5" s="3" t="s">
        <v>66</v>
      </c>
      <c r="AN5" s="3" t="s">
        <v>66</v>
      </c>
      <c r="AO5" s="3" t="s">
        <v>66</v>
      </c>
      <c r="AP5" s="3" t="s">
        <v>66</v>
      </c>
      <c r="AQ5" s="3" t="s">
        <v>66</v>
      </c>
      <c r="AR5" s="3" t="s">
        <v>66</v>
      </c>
      <c r="AS5" s="3" t="s">
        <v>66</v>
      </c>
      <c r="AT5" s="3" t="s">
        <v>66</v>
      </c>
      <c r="AU5" s="3" t="s">
        <v>66</v>
      </c>
      <c r="AV5" s="3" t="s">
        <v>66</v>
      </c>
      <c r="AW5" s="3" t="s">
        <v>66</v>
      </c>
      <c r="AX5" s="3" t="s">
        <v>66</v>
      </c>
      <c r="AY5" s="3" t="s">
        <v>66</v>
      </c>
      <c r="AZ5" s="3" t="s">
        <v>66</v>
      </c>
      <c r="BA5" s="3" t="s">
        <v>66</v>
      </c>
      <c r="BB5" s="3" t="s">
        <v>66</v>
      </c>
      <c r="BC5" s="3" t="s">
        <v>66</v>
      </c>
      <c r="BD5" s="3" t="s">
        <v>66</v>
      </c>
      <c r="BE5" s="3" t="s">
        <v>66</v>
      </c>
      <c r="BF5" s="3" t="s">
        <v>66</v>
      </c>
      <c r="BG5" s="3" t="s">
        <v>66</v>
      </c>
      <c r="BH5" s="3" t="s">
        <v>66</v>
      </c>
      <c r="BI5" s="3" t="s">
        <v>66</v>
      </c>
      <c r="BJ5" s="3" t="s">
        <v>66</v>
      </c>
      <c r="BK5" s="3" t="s">
        <v>66</v>
      </c>
      <c r="BL5" s="3" t="s">
        <v>66</v>
      </c>
      <c r="BM5" s="3" t="s">
        <v>66</v>
      </c>
      <c r="BN5" s="3" t="s">
        <v>66</v>
      </c>
      <c r="BO5" s="12" t="s">
        <v>66</v>
      </c>
      <c r="BP5" s="18" t="s">
        <v>86</v>
      </c>
    </row>
    <row r="6" spans="2:68" x14ac:dyDescent="0.2">
      <c r="B6" s="28" t="s">
        <v>67</v>
      </c>
      <c r="C6" s="29"/>
      <c r="D6" s="4">
        <v>509388</v>
      </c>
      <c r="E6" s="4">
        <v>561126</v>
      </c>
      <c r="F6" s="4">
        <v>547549</v>
      </c>
      <c r="G6" s="4">
        <v>561240</v>
      </c>
      <c r="H6" s="4">
        <v>509418</v>
      </c>
      <c r="I6" s="4">
        <v>547581</v>
      </c>
      <c r="J6" s="4">
        <v>547603</v>
      </c>
      <c r="K6" s="4">
        <v>561312</v>
      </c>
      <c r="L6" s="4">
        <v>547689</v>
      </c>
      <c r="M6" s="4">
        <v>547719</v>
      </c>
      <c r="N6" s="4">
        <v>561142</v>
      </c>
      <c r="O6" s="4">
        <v>547760</v>
      </c>
      <c r="P6" s="4">
        <v>547662</v>
      </c>
      <c r="Q6" s="4">
        <v>561762</v>
      </c>
      <c r="R6" s="4">
        <v>529869</v>
      </c>
      <c r="S6" s="4">
        <v>561754</v>
      </c>
      <c r="T6" s="4">
        <v>561096</v>
      </c>
      <c r="U6" s="4">
        <v>547948</v>
      </c>
      <c r="V6" s="4">
        <v>547913</v>
      </c>
      <c r="W6" s="4">
        <v>587168</v>
      </c>
      <c r="X6" s="4">
        <v>547930</v>
      </c>
      <c r="Y6" s="4">
        <v>561321</v>
      </c>
      <c r="Z6" s="4">
        <v>561339</v>
      </c>
      <c r="AA6" s="4">
        <v>548103</v>
      </c>
      <c r="AB6" s="4">
        <v>548111</v>
      </c>
      <c r="AC6" s="4">
        <v>548171</v>
      </c>
      <c r="AD6" s="4">
        <v>548201</v>
      </c>
      <c r="AE6" s="4">
        <v>548227</v>
      </c>
      <c r="AF6" s="4">
        <v>548235</v>
      </c>
      <c r="AG6" s="4">
        <v>562041</v>
      </c>
      <c r="AH6" s="4">
        <v>561282</v>
      </c>
      <c r="AI6" s="4">
        <v>561100</v>
      </c>
      <c r="AJ6" s="4">
        <v>548332</v>
      </c>
      <c r="AK6" s="4">
        <v>561347</v>
      </c>
      <c r="AL6" s="4">
        <v>548367</v>
      </c>
      <c r="AM6" s="4">
        <v>529834</v>
      </c>
      <c r="AN6" s="4">
        <v>548391</v>
      </c>
      <c r="AO6" s="4">
        <v>548405</v>
      </c>
      <c r="AP6" s="4">
        <v>548456</v>
      </c>
      <c r="AQ6" s="4">
        <v>548472</v>
      </c>
      <c r="AR6" s="4">
        <v>548502</v>
      </c>
      <c r="AS6" s="4">
        <v>548511</v>
      </c>
      <c r="AT6" s="4">
        <v>548561</v>
      </c>
      <c r="AU6" s="4">
        <v>561436</v>
      </c>
      <c r="AV6" s="4">
        <v>548600</v>
      </c>
      <c r="AW6" s="4">
        <v>561789</v>
      </c>
      <c r="AX6" s="4">
        <v>561274</v>
      </c>
      <c r="AY6" s="4">
        <v>548731</v>
      </c>
      <c r="AZ6" s="4">
        <v>548740</v>
      </c>
      <c r="BA6" s="4">
        <v>561452</v>
      </c>
      <c r="BB6" s="4">
        <v>537594</v>
      </c>
      <c r="BC6" s="4">
        <v>561355</v>
      </c>
      <c r="BD6" s="4">
        <v>548936</v>
      </c>
      <c r="BE6" s="4">
        <v>537608</v>
      </c>
      <c r="BF6" s="4">
        <v>562033</v>
      </c>
      <c r="BG6" s="4">
        <v>549002</v>
      </c>
      <c r="BH6" s="4">
        <v>549011</v>
      </c>
      <c r="BI6" s="4">
        <v>549053</v>
      </c>
      <c r="BJ6" s="4">
        <v>549061</v>
      </c>
      <c r="BK6" s="4">
        <v>549134</v>
      </c>
      <c r="BL6" s="4">
        <v>561771</v>
      </c>
      <c r="BM6" s="4">
        <v>561363</v>
      </c>
      <c r="BN6" s="4">
        <v>598666</v>
      </c>
      <c r="BO6" s="13">
        <v>549231</v>
      </c>
      <c r="BP6" s="19"/>
    </row>
    <row r="7" spans="2:68" x14ac:dyDescent="0.2">
      <c r="B7" s="30" t="s">
        <v>68</v>
      </c>
      <c r="C7" s="24" t="s">
        <v>69</v>
      </c>
      <c r="D7" s="5" t="s">
        <v>70</v>
      </c>
      <c r="E7" s="5" t="s">
        <v>70</v>
      </c>
      <c r="F7" s="6" t="s">
        <v>71</v>
      </c>
      <c r="G7" s="5" t="s">
        <v>70</v>
      </c>
      <c r="H7" s="5" t="s">
        <v>70</v>
      </c>
      <c r="I7" s="6" t="s">
        <v>71</v>
      </c>
      <c r="J7" s="6" t="s">
        <v>71</v>
      </c>
      <c r="K7" s="5" t="s">
        <v>70</v>
      </c>
      <c r="L7" s="5" t="s">
        <v>70</v>
      </c>
      <c r="M7" s="6" t="s">
        <v>71</v>
      </c>
      <c r="N7" s="5" t="s">
        <v>70</v>
      </c>
      <c r="O7" s="6" t="s">
        <v>71</v>
      </c>
      <c r="P7" s="6" t="s">
        <v>71</v>
      </c>
      <c r="Q7" s="5" t="s">
        <v>70</v>
      </c>
      <c r="R7" s="5" t="s">
        <v>70</v>
      </c>
      <c r="S7" s="5" t="s">
        <v>70</v>
      </c>
      <c r="T7" s="5" t="s">
        <v>70</v>
      </c>
      <c r="U7" s="5" t="s">
        <v>70</v>
      </c>
      <c r="V7" s="5" t="s">
        <v>70</v>
      </c>
      <c r="W7" s="6" t="s">
        <v>71</v>
      </c>
      <c r="X7" s="5" t="s">
        <v>70</v>
      </c>
      <c r="Y7" s="5" t="s">
        <v>70</v>
      </c>
      <c r="Z7" s="5" t="s">
        <v>70</v>
      </c>
      <c r="AA7" s="5" t="s">
        <v>70</v>
      </c>
      <c r="AB7" s="6" t="s">
        <v>72</v>
      </c>
      <c r="AC7" s="5" t="s">
        <v>70</v>
      </c>
      <c r="AD7" s="5" t="s">
        <v>70</v>
      </c>
      <c r="AE7" s="5" t="s">
        <v>70</v>
      </c>
      <c r="AF7" s="5" t="s">
        <v>70</v>
      </c>
      <c r="AG7" s="5" t="s">
        <v>70</v>
      </c>
      <c r="AH7" s="6" t="s">
        <v>71</v>
      </c>
      <c r="AI7" s="5" t="s">
        <v>70</v>
      </c>
      <c r="AJ7" s="5" t="s">
        <v>70</v>
      </c>
      <c r="AK7" s="5" t="s">
        <v>70</v>
      </c>
      <c r="AL7" s="5" t="s">
        <v>70</v>
      </c>
      <c r="AM7" s="5" t="s">
        <v>70</v>
      </c>
      <c r="AN7" s="5" t="s">
        <v>70</v>
      </c>
      <c r="AO7" s="6" t="s">
        <v>71</v>
      </c>
      <c r="AP7" s="5" t="s">
        <v>70</v>
      </c>
      <c r="AQ7" s="5" t="s">
        <v>70</v>
      </c>
      <c r="AR7" s="5" t="s">
        <v>70</v>
      </c>
      <c r="AS7" s="6" t="s">
        <v>71</v>
      </c>
      <c r="AT7" s="6" t="s">
        <v>73</v>
      </c>
      <c r="AU7" s="5" t="s">
        <v>70</v>
      </c>
      <c r="AV7" s="5" t="s">
        <v>70</v>
      </c>
      <c r="AW7" s="5" t="s">
        <v>70</v>
      </c>
      <c r="AX7" s="5" t="s">
        <v>70</v>
      </c>
      <c r="AY7" s="5" t="s">
        <v>70</v>
      </c>
      <c r="AZ7" s="5" t="s">
        <v>70</v>
      </c>
      <c r="BA7" s="5" t="s">
        <v>70</v>
      </c>
      <c r="BB7" s="5" t="s">
        <v>70</v>
      </c>
      <c r="BC7" s="5" t="s">
        <v>70</v>
      </c>
      <c r="BD7" s="5" t="s">
        <v>70</v>
      </c>
      <c r="BE7" s="5" t="s">
        <v>70</v>
      </c>
      <c r="BF7" s="5" t="s">
        <v>70</v>
      </c>
      <c r="BG7" s="5" t="s">
        <v>70</v>
      </c>
      <c r="BH7" s="5" t="s">
        <v>70</v>
      </c>
      <c r="BI7" s="5" t="s">
        <v>70</v>
      </c>
      <c r="BJ7" s="5" t="s">
        <v>70</v>
      </c>
      <c r="BK7" s="5" t="s">
        <v>70</v>
      </c>
      <c r="BL7" s="5" t="s">
        <v>70</v>
      </c>
      <c r="BM7" s="5" t="s">
        <v>70</v>
      </c>
      <c r="BN7" s="5" t="s">
        <v>70</v>
      </c>
      <c r="BO7" s="14" t="s">
        <v>73</v>
      </c>
      <c r="BP7" s="19">
        <v>17</v>
      </c>
    </row>
    <row r="8" spans="2:68" x14ac:dyDescent="0.2">
      <c r="B8" s="30"/>
      <c r="C8" s="24" t="s">
        <v>74</v>
      </c>
      <c r="D8" s="5" t="s">
        <v>70</v>
      </c>
      <c r="E8" s="5" t="s">
        <v>70</v>
      </c>
      <c r="F8" s="5" t="s">
        <v>70</v>
      </c>
      <c r="G8" s="5" t="s">
        <v>70</v>
      </c>
      <c r="H8" s="5" t="s">
        <v>70</v>
      </c>
      <c r="I8" s="5" t="s">
        <v>70</v>
      </c>
      <c r="J8" s="5" t="s">
        <v>70</v>
      </c>
      <c r="K8" s="5" t="s">
        <v>70</v>
      </c>
      <c r="L8" s="5" t="s">
        <v>70</v>
      </c>
      <c r="M8" s="5" t="s">
        <v>70</v>
      </c>
      <c r="N8" s="5" t="s">
        <v>70</v>
      </c>
      <c r="O8" s="5" t="s">
        <v>70</v>
      </c>
      <c r="P8" s="5" t="s">
        <v>70</v>
      </c>
      <c r="Q8" s="5" t="s">
        <v>70</v>
      </c>
      <c r="R8" s="5" t="s">
        <v>70</v>
      </c>
      <c r="S8" s="5" t="s">
        <v>70</v>
      </c>
      <c r="T8" s="5" t="s">
        <v>70</v>
      </c>
      <c r="U8" s="5" t="s">
        <v>70</v>
      </c>
      <c r="V8" s="5" t="s">
        <v>70</v>
      </c>
      <c r="W8" s="5" t="s">
        <v>70</v>
      </c>
      <c r="X8" s="5" t="s">
        <v>70</v>
      </c>
      <c r="Y8" s="5" t="s">
        <v>70</v>
      </c>
      <c r="Z8" s="5" t="s">
        <v>70</v>
      </c>
      <c r="AA8" s="5" t="s">
        <v>70</v>
      </c>
      <c r="AB8" s="5" t="s">
        <v>70</v>
      </c>
      <c r="AC8" s="5" t="s">
        <v>70</v>
      </c>
      <c r="AD8" s="5" t="s">
        <v>70</v>
      </c>
      <c r="AE8" s="5" t="s">
        <v>70</v>
      </c>
      <c r="AF8" s="5" t="s">
        <v>70</v>
      </c>
      <c r="AG8" s="5" t="s">
        <v>70</v>
      </c>
      <c r="AH8" s="5" t="s">
        <v>70</v>
      </c>
      <c r="AI8" s="5" t="s">
        <v>70</v>
      </c>
      <c r="AJ8" s="5" t="s">
        <v>70</v>
      </c>
      <c r="AK8" s="5" t="s">
        <v>70</v>
      </c>
      <c r="AL8" s="5" t="s">
        <v>70</v>
      </c>
      <c r="AM8" s="5" t="s">
        <v>70</v>
      </c>
      <c r="AN8" s="5" t="s">
        <v>70</v>
      </c>
      <c r="AO8" s="5" t="s">
        <v>70</v>
      </c>
      <c r="AP8" s="5" t="s">
        <v>70</v>
      </c>
      <c r="AQ8" s="5" t="s">
        <v>70</v>
      </c>
      <c r="AR8" s="5" t="s">
        <v>70</v>
      </c>
      <c r="AS8" s="5" t="s">
        <v>70</v>
      </c>
      <c r="AT8" s="5" t="s">
        <v>70</v>
      </c>
      <c r="AU8" s="5" t="s">
        <v>70</v>
      </c>
      <c r="AV8" s="5" t="s">
        <v>70</v>
      </c>
      <c r="AW8" s="5" t="s">
        <v>70</v>
      </c>
      <c r="AX8" s="5" t="s">
        <v>70</v>
      </c>
      <c r="AY8" s="5" t="s">
        <v>70</v>
      </c>
      <c r="AZ8" s="5" t="s">
        <v>70</v>
      </c>
      <c r="BA8" s="5" t="s">
        <v>70</v>
      </c>
      <c r="BB8" s="5" t="s">
        <v>70</v>
      </c>
      <c r="BC8" s="5" t="s">
        <v>70</v>
      </c>
      <c r="BD8" s="5" t="s">
        <v>70</v>
      </c>
      <c r="BE8" s="5" t="s">
        <v>70</v>
      </c>
      <c r="BF8" s="5" t="s">
        <v>70</v>
      </c>
      <c r="BG8" s="5" t="s">
        <v>70</v>
      </c>
      <c r="BH8" s="5" t="s">
        <v>70</v>
      </c>
      <c r="BI8" s="5" t="s">
        <v>70</v>
      </c>
      <c r="BJ8" s="5" t="s">
        <v>70</v>
      </c>
      <c r="BK8" s="5" t="s">
        <v>70</v>
      </c>
      <c r="BL8" s="5" t="s">
        <v>70</v>
      </c>
      <c r="BM8" s="5" t="s">
        <v>70</v>
      </c>
      <c r="BN8" s="5" t="s">
        <v>70</v>
      </c>
      <c r="BO8" s="15" t="s">
        <v>70</v>
      </c>
      <c r="BP8" s="19">
        <v>0</v>
      </c>
    </row>
    <row r="9" spans="2:68" ht="26.25" customHeight="1" x14ac:dyDescent="0.2">
      <c r="B9" s="30"/>
      <c r="C9" s="24" t="s">
        <v>75</v>
      </c>
      <c r="D9" s="5" t="s">
        <v>70</v>
      </c>
      <c r="E9" s="5" t="s">
        <v>70</v>
      </c>
      <c r="F9" s="6" t="s">
        <v>71</v>
      </c>
      <c r="G9" s="6" t="s">
        <v>71</v>
      </c>
      <c r="H9" s="5" t="s">
        <v>70</v>
      </c>
      <c r="I9" s="6" t="s">
        <v>71</v>
      </c>
      <c r="J9" s="5" t="s">
        <v>70</v>
      </c>
      <c r="K9" s="6" t="s">
        <v>71</v>
      </c>
      <c r="L9" s="5" t="s">
        <v>70</v>
      </c>
      <c r="M9" s="6" t="s">
        <v>72</v>
      </c>
      <c r="N9" s="5" t="s">
        <v>70</v>
      </c>
      <c r="O9" s="6" t="s">
        <v>72</v>
      </c>
      <c r="P9" s="6" t="s">
        <v>73</v>
      </c>
      <c r="Q9" s="5" t="s">
        <v>70</v>
      </c>
      <c r="R9" s="5" t="s">
        <v>70</v>
      </c>
      <c r="S9" s="5" t="s">
        <v>70</v>
      </c>
      <c r="T9" s="5" t="s">
        <v>70</v>
      </c>
      <c r="U9" s="6" t="s">
        <v>73</v>
      </c>
      <c r="V9" s="6" t="s">
        <v>73</v>
      </c>
      <c r="W9" s="6" t="s">
        <v>73</v>
      </c>
      <c r="X9" s="5" t="s">
        <v>70</v>
      </c>
      <c r="Y9" s="5" t="s">
        <v>70</v>
      </c>
      <c r="Z9" s="5" t="s">
        <v>70</v>
      </c>
      <c r="AA9" s="6" t="s">
        <v>73</v>
      </c>
      <c r="AB9" s="6" t="s">
        <v>72</v>
      </c>
      <c r="AC9" s="6" t="s">
        <v>73</v>
      </c>
      <c r="AD9" s="5" t="s">
        <v>70</v>
      </c>
      <c r="AE9" s="5" t="s">
        <v>70</v>
      </c>
      <c r="AF9" s="5" t="s">
        <v>70</v>
      </c>
      <c r="AG9" s="5" t="s">
        <v>70</v>
      </c>
      <c r="AH9" s="5" t="s">
        <v>70</v>
      </c>
      <c r="AI9" s="5" t="s">
        <v>70</v>
      </c>
      <c r="AJ9" s="6" t="s">
        <v>73</v>
      </c>
      <c r="AK9" s="5" t="s">
        <v>70</v>
      </c>
      <c r="AL9" s="5" t="s">
        <v>70</v>
      </c>
      <c r="AM9" s="6" t="s">
        <v>71</v>
      </c>
      <c r="AN9" s="6" t="s">
        <v>73</v>
      </c>
      <c r="AO9" s="6" t="s">
        <v>72</v>
      </c>
      <c r="AP9" s="6" t="s">
        <v>72</v>
      </c>
      <c r="AQ9" s="6" t="s">
        <v>73</v>
      </c>
      <c r="AR9" s="5" t="s">
        <v>70</v>
      </c>
      <c r="AS9" s="6" t="s">
        <v>76</v>
      </c>
      <c r="AT9" s="6" t="s">
        <v>77</v>
      </c>
      <c r="AU9" s="6" t="s">
        <v>73</v>
      </c>
      <c r="AV9" s="5" t="s">
        <v>70</v>
      </c>
      <c r="AW9" s="5" t="s">
        <v>70</v>
      </c>
      <c r="AX9" s="5" t="s">
        <v>70</v>
      </c>
      <c r="AY9" s="6" t="s">
        <v>71</v>
      </c>
      <c r="AZ9" s="5" t="s">
        <v>70</v>
      </c>
      <c r="BA9" s="6" t="s">
        <v>78</v>
      </c>
      <c r="BB9" s="5" t="s">
        <v>70</v>
      </c>
      <c r="BC9" s="5" t="s">
        <v>70</v>
      </c>
      <c r="BD9" s="6" t="s">
        <v>71</v>
      </c>
      <c r="BE9" s="6" t="s">
        <v>71</v>
      </c>
      <c r="BF9" s="5" t="s">
        <v>70</v>
      </c>
      <c r="BG9" s="6" t="s">
        <v>71</v>
      </c>
      <c r="BH9" s="6" t="s">
        <v>73</v>
      </c>
      <c r="BI9" s="5" t="s">
        <v>70</v>
      </c>
      <c r="BJ9" s="5" t="s">
        <v>70</v>
      </c>
      <c r="BK9" s="6" t="s">
        <v>73</v>
      </c>
      <c r="BL9" s="5" t="s">
        <v>70</v>
      </c>
      <c r="BM9" s="5" t="s">
        <v>70</v>
      </c>
      <c r="BN9" s="5" t="s">
        <v>70</v>
      </c>
      <c r="BO9" s="14" t="s">
        <v>77</v>
      </c>
      <c r="BP9" s="19">
        <v>62</v>
      </c>
    </row>
    <row r="10" spans="2:68" x14ac:dyDescent="0.2">
      <c r="B10" s="30"/>
      <c r="C10" s="24" t="s">
        <v>79</v>
      </c>
      <c r="D10" s="5" t="s">
        <v>70</v>
      </c>
      <c r="E10" s="5" t="s">
        <v>70</v>
      </c>
      <c r="F10" s="5" t="s">
        <v>70</v>
      </c>
      <c r="G10" s="5" t="s">
        <v>70</v>
      </c>
      <c r="H10" s="5" t="s">
        <v>70</v>
      </c>
      <c r="I10" s="6" t="s">
        <v>71</v>
      </c>
      <c r="J10" s="5" t="s">
        <v>70</v>
      </c>
      <c r="K10" s="5" t="s">
        <v>70</v>
      </c>
      <c r="L10" s="5" t="s">
        <v>70</v>
      </c>
      <c r="M10" s="5" t="s">
        <v>70</v>
      </c>
      <c r="N10" s="5" t="s">
        <v>70</v>
      </c>
      <c r="O10" s="6" t="s">
        <v>73</v>
      </c>
      <c r="P10" s="5" t="s">
        <v>70</v>
      </c>
      <c r="Q10" s="5" t="s">
        <v>70</v>
      </c>
      <c r="R10" s="5" t="s">
        <v>70</v>
      </c>
      <c r="S10" s="5" t="s">
        <v>70</v>
      </c>
      <c r="T10" s="5" t="s">
        <v>70</v>
      </c>
      <c r="U10" s="6" t="s">
        <v>71</v>
      </c>
      <c r="V10" s="6" t="s">
        <v>71</v>
      </c>
      <c r="W10" s="6" t="s">
        <v>71</v>
      </c>
      <c r="X10" s="5" t="s">
        <v>70</v>
      </c>
      <c r="Y10" s="5" t="s">
        <v>70</v>
      </c>
      <c r="Z10" s="5" t="s">
        <v>70</v>
      </c>
      <c r="AA10" s="5" t="s">
        <v>70</v>
      </c>
      <c r="AB10" s="6" t="s">
        <v>73</v>
      </c>
      <c r="AC10" s="6" t="s">
        <v>71</v>
      </c>
      <c r="AD10" s="5" t="s">
        <v>70</v>
      </c>
      <c r="AE10" s="5" t="s">
        <v>70</v>
      </c>
      <c r="AF10" s="5" t="s">
        <v>70</v>
      </c>
      <c r="AG10" s="5" t="s">
        <v>70</v>
      </c>
      <c r="AH10" s="5" t="s">
        <v>70</v>
      </c>
      <c r="AI10" s="5" t="s">
        <v>70</v>
      </c>
      <c r="AJ10" s="6" t="s">
        <v>73</v>
      </c>
      <c r="AK10" s="5" t="s">
        <v>70</v>
      </c>
      <c r="AL10" s="5" t="s">
        <v>70</v>
      </c>
      <c r="AM10" s="5" t="s">
        <v>70</v>
      </c>
      <c r="AN10" s="5" t="s">
        <v>70</v>
      </c>
      <c r="AO10" s="5" t="s">
        <v>70</v>
      </c>
      <c r="AP10" s="6" t="s">
        <v>71</v>
      </c>
      <c r="AQ10" s="6" t="s">
        <v>71</v>
      </c>
      <c r="AR10" s="5" t="s">
        <v>70</v>
      </c>
      <c r="AS10" s="6" t="s">
        <v>72</v>
      </c>
      <c r="AT10" s="6" t="s">
        <v>71</v>
      </c>
      <c r="AU10" s="5" t="s">
        <v>70</v>
      </c>
      <c r="AV10" s="5" t="s">
        <v>70</v>
      </c>
      <c r="AW10" s="5" t="s">
        <v>70</v>
      </c>
      <c r="AX10" s="5" t="s">
        <v>70</v>
      </c>
      <c r="AY10" s="5" t="s">
        <v>70</v>
      </c>
      <c r="AZ10" s="5" t="s">
        <v>70</v>
      </c>
      <c r="BA10" s="5" t="s">
        <v>70</v>
      </c>
      <c r="BB10" s="5" t="s">
        <v>70</v>
      </c>
      <c r="BC10" s="5" t="s">
        <v>70</v>
      </c>
      <c r="BD10" s="5" t="s">
        <v>70</v>
      </c>
      <c r="BE10" s="5" t="s">
        <v>70</v>
      </c>
      <c r="BF10" s="5" t="s">
        <v>70</v>
      </c>
      <c r="BG10" s="5" t="s">
        <v>70</v>
      </c>
      <c r="BH10" s="5" t="s">
        <v>70</v>
      </c>
      <c r="BI10" s="5" t="s">
        <v>70</v>
      </c>
      <c r="BJ10" s="5" t="s">
        <v>70</v>
      </c>
      <c r="BK10" s="5" t="s">
        <v>70</v>
      </c>
      <c r="BL10" s="5" t="s">
        <v>70</v>
      </c>
      <c r="BM10" s="5" t="s">
        <v>70</v>
      </c>
      <c r="BN10" s="5" t="s">
        <v>70</v>
      </c>
      <c r="BO10" s="14" t="s">
        <v>73</v>
      </c>
      <c r="BP10" s="19">
        <v>19</v>
      </c>
    </row>
    <row r="11" spans="2:68" x14ac:dyDescent="0.2">
      <c r="B11" s="30"/>
      <c r="C11" s="24" t="s">
        <v>80</v>
      </c>
      <c r="D11" s="5" t="s">
        <v>70</v>
      </c>
      <c r="E11" s="5" t="s">
        <v>70</v>
      </c>
      <c r="F11" s="5" t="s">
        <v>70</v>
      </c>
      <c r="G11" s="5" t="s">
        <v>70</v>
      </c>
      <c r="H11" s="5" t="s">
        <v>70</v>
      </c>
      <c r="I11" s="5" t="s">
        <v>70</v>
      </c>
      <c r="J11" s="5" t="s">
        <v>70</v>
      </c>
      <c r="K11" s="5" t="s">
        <v>70</v>
      </c>
      <c r="L11" s="5" t="s">
        <v>70</v>
      </c>
      <c r="M11" s="5" t="s">
        <v>70</v>
      </c>
      <c r="N11" s="5" t="s">
        <v>70</v>
      </c>
      <c r="O11" s="5" t="s">
        <v>70</v>
      </c>
      <c r="P11" s="5" t="s">
        <v>70</v>
      </c>
      <c r="Q11" s="5" t="s">
        <v>70</v>
      </c>
      <c r="R11" s="5" t="s">
        <v>70</v>
      </c>
      <c r="S11" s="5" t="s">
        <v>70</v>
      </c>
      <c r="T11" s="5" t="s">
        <v>70</v>
      </c>
      <c r="U11" s="5" t="s">
        <v>70</v>
      </c>
      <c r="V11" s="6" t="s">
        <v>71</v>
      </c>
      <c r="W11" s="5" t="s">
        <v>70</v>
      </c>
      <c r="X11" s="6" t="s">
        <v>71</v>
      </c>
      <c r="Y11" s="5" t="s">
        <v>70</v>
      </c>
      <c r="Z11" s="5" t="s">
        <v>70</v>
      </c>
      <c r="AA11" s="5" t="s">
        <v>70</v>
      </c>
      <c r="AB11" s="6" t="s">
        <v>71</v>
      </c>
      <c r="AC11" s="5" t="s">
        <v>70</v>
      </c>
      <c r="AD11" s="5" t="s">
        <v>70</v>
      </c>
      <c r="AE11" s="5" t="s">
        <v>70</v>
      </c>
      <c r="AF11" s="5" t="s">
        <v>70</v>
      </c>
      <c r="AG11" s="5" t="s">
        <v>70</v>
      </c>
      <c r="AH11" s="5" t="s">
        <v>70</v>
      </c>
      <c r="AI11" s="5" t="s">
        <v>70</v>
      </c>
      <c r="AJ11" s="6" t="s">
        <v>71</v>
      </c>
      <c r="AK11" s="5" t="s">
        <v>70</v>
      </c>
      <c r="AL11" s="5" t="s">
        <v>70</v>
      </c>
      <c r="AM11" s="5" t="s">
        <v>70</v>
      </c>
      <c r="AN11" s="5" t="s">
        <v>70</v>
      </c>
      <c r="AO11" s="5" t="s">
        <v>70</v>
      </c>
      <c r="AP11" s="5" t="s">
        <v>70</v>
      </c>
      <c r="AQ11" s="5" t="s">
        <v>70</v>
      </c>
      <c r="AR11" s="5" t="s">
        <v>70</v>
      </c>
      <c r="AS11" s="6" t="s">
        <v>71</v>
      </c>
      <c r="AT11" s="6" t="s">
        <v>71</v>
      </c>
      <c r="AU11" s="5" t="s">
        <v>70</v>
      </c>
      <c r="AV11" s="5" t="s">
        <v>70</v>
      </c>
      <c r="AW11" s="5" t="s">
        <v>70</v>
      </c>
      <c r="AX11" s="5" t="s">
        <v>70</v>
      </c>
      <c r="AY11" s="5" t="s">
        <v>70</v>
      </c>
      <c r="AZ11" s="5" t="s">
        <v>70</v>
      </c>
      <c r="BA11" s="5" t="s">
        <v>70</v>
      </c>
      <c r="BB11" s="5" t="s">
        <v>70</v>
      </c>
      <c r="BC11" s="5" t="s">
        <v>70</v>
      </c>
      <c r="BD11" s="5" t="s">
        <v>70</v>
      </c>
      <c r="BE11" s="5" t="s">
        <v>70</v>
      </c>
      <c r="BF11" s="5" t="s">
        <v>70</v>
      </c>
      <c r="BG11" s="5" t="s">
        <v>70</v>
      </c>
      <c r="BH11" s="5" t="s">
        <v>70</v>
      </c>
      <c r="BI11" s="5" t="s">
        <v>70</v>
      </c>
      <c r="BJ11" s="5" t="s">
        <v>70</v>
      </c>
      <c r="BK11" s="5" t="s">
        <v>70</v>
      </c>
      <c r="BL11" s="5" t="s">
        <v>70</v>
      </c>
      <c r="BM11" s="5" t="s">
        <v>70</v>
      </c>
      <c r="BN11" s="5" t="s">
        <v>70</v>
      </c>
      <c r="BO11" s="14" t="s">
        <v>71</v>
      </c>
      <c r="BP11" s="19">
        <v>7</v>
      </c>
    </row>
    <row r="12" spans="2:68" x14ac:dyDescent="0.2">
      <c r="B12" s="30"/>
      <c r="C12" s="24" t="s">
        <v>81</v>
      </c>
      <c r="D12" s="5" t="s">
        <v>70</v>
      </c>
      <c r="E12" s="5" t="s">
        <v>70</v>
      </c>
      <c r="F12" s="5" t="s">
        <v>70</v>
      </c>
      <c r="G12" s="5" t="s">
        <v>70</v>
      </c>
      <c r="H12" s="5" t="s">
        <v>70</v>
      </c>
      <c r="I12" s="5" t="s">
        <v>70</v>
      </c>
      <c r="J12" s="5" t="s">
        <v>70</v>
      </c>
      <c r="K12" s="5" t="s">
        <v>70</v>
      </c>
      <c r="L12" s="5" t="s">
        <v>70</v>
      </c>
      <c r="M12" s="5" t="s">
        <v>70</v>
      </c>
      <c r="N12" s="5" t="s">
        <v>70</v>
      </c>
      <c r="O12" s="5" t="s">
        <v>70</v>
      </c>
      <c r="P12" s="5" t="s">
        <v>70</v>
      </c>
      <c r="Q12" s="5" t="s">
        <v>70</v>
      </c>
      <c r="R12" s="5" t="s">
        <v>70</v>
      </c>
      <c r="S12" s="5" t="s">
        <v>70</v>
      </c>
      <c r="T12" s="5" t="s">
        <v>70</v>
      </c>
      <c r="U12" s="5" t="s">
        <v>70</v>
      </c>
      <c r="V12" s="5" t="s">
        <v>70</v>
      </c>
      <c r="W12" s="5" t="s">
        <v>70</v>
      </c>
      <c r="X12" s="5" t="s">
        <v>70</v>
      </c>
      <c r="Y12" s="5" t="s">
        <v>70</v>
      </c>
      <c r="Z12" s="5" t="s">
        <v>70</v>
      </c>
      <c r="AA12" s="5" t="s">
        <v>70</v>
      </c>
      <c r="AB12" s="5" t="s">
        <v>70</v>
      </c>
      <c r="AC12" s="5" t="s">
        <v>70</v>
      </c>
      <c r="AD12" s="5" t="s">
        <v>70</v>
      </c>
      <c r="AE12" s="5" t="s">
        <v>70</v>
      </c>
      <c r="AF12" s="5" t="s">
        <v>70</v>
      </c>
      <c r="AG12" s="5" t="s">
        <v>70</v>
      </c>
      <c r="AH12" s="5" t="s">
        <v>70</v>
      </c>
      <c r="AI12" s="5" t="s">
        <v>70</v>
      </c>
      <c r="AJ12" s="5" t="s">
        <v>70</v>
      </c>
      <c r="AK12" s="5" t="s">
        <v>70</v>
      </c>
      <c r="AL12" s="5" t="s">
        <v>70</v>
      </c>
      <c r="AM12" s="5" t="s">
        <v>70</v>
      </c>
      <c r="AN12" s="5" t="s">
        <v>70</v>
      </c>
      <c r="AO12" s="5" t="s">
        <v>70</v>
      </c>
      <c r="AP12" s="5" t="s">
        <v>70</v>
      </c>
      <c r="AQ12" s="5" t="s">
        <v>70</v>
      </c>
      <c r="AR12" s="5" t="s">
        <v>70</v>
      </c>
      <c r="AS12" s="5" t="s">
        <v>70</v>
      </c>
      <c r="AT12" s="5" t="s">
        <v>70</v>
      </c>
      <c r="AU12" s="5" t="s">
        <v>70</v>
      </c>
      <c r="AV12" s="5" t="s">
        <v>70</v>
      </c>
      <c r="AW12" s="5" t="s">
        <v>70</v>
      </c>
      <c r="AX12" s="5" t="s">
        <v>70</v>
      </c>
      <c r="AY12" s="5" t="s">
        <v>70</v>
      </c>
      <c r="AZ12" s="5" t="s">
        <v>70</v>
      </c>
      <c r="BA12" s="5" t="s">
        <v>70</v>
      </c>
      <c r="BB12" s="5" t="s">
        <v>70</v>
      </c>
      <c r="BC12" s="5" t="s">
        <v>70</v>
      </c>
      <c r="BD12" s="5" t="s">
        <v>70</v>
      </c>
      <c r="BE12" s="5" t="s">
        <v>70</v>
      </c>
      <c r="BF12" s="5" t="s">
        <v>70</v>
      </c>
      <c r="BG12" s="5" t="s">
        <v>70</v>
      </c>
      <c r="BH12" s="5" t="s">
        <v>70</v>
      </c>
      <c r="BI12" s="5" t="s">
        <v>70</v>
      </c>
      <c r="BJ12" s="5" t="s">
        <v>70</v>
      </c>
      <c r="BK12" s="5" t="s">
        <v>70</v>
      </c>
      <c r="BL12" s="5" t="s">
        <v>70</v>
      </c>
      <c r="BM12" s="5" t="s">
        <v>70</v>
      </c>
      <c r="BN12" s="5" t="s">
        <v>70</v>
      </c>
      <c r="BO12" s="15" t="s">
        <v>70</v>
      </c>
      <c r="BP12" s="19">
        <v>0</v>
      </c>
    </row>
    <row r="13" spans="2:68" ht="12.75" customHeight="1" x14ac:dyDescent="0.2">
      <c r="B13" s="30"/>
      <c r="C13" s="24" t="s">
        <v>82</v>
      </c>
      <c r="D13" s="5" t="s">
        <v>70</v>
      </c>
      <c r="E13" s="5" t="s">
        <v>70</v>
      </c>
      <c r="F13" s="5" t="s">
        <v>70</v>
      </c>
      <c r="G13" s="5" t="s">
        <v>70</v>
      </c>
      <c r="H13" s="5" t="s">
        <v>70</v>
      </c>
      <c r="I13" s="5" t="s">
        <v>70</v>
      </c>
      <c r="J13" s="5" t="s">
        <v>70</v>
      </c>
      <c r="K13" s="5" t="s">
        <v>70</v>
      </c>
      <c r="L13" s="5" t="s">
        <v>70</v>
      </c>
      <c r="M13" s="5" t="s">
        <v>70</v>
      </c>
      <c r="N13" s="5" t="s">
        <v>70</v>
      </c>
      <c r="O13" s="5" t="s">
        <v>70</v>
      </c>
      <c r="P13" s="5" t="s">
        <v>70</v>
      </c>
      <c r="Q13" s="5" t="s">
        <v>70</v>
      </c>
      <c r="R13" s="5" t="s">
        <v>70</v>
      </c>
      <c r="S13" s="5" t="s">
        <v>70</v>
      </c>
      <c r="T13" s="5" t="s">
        <v>70</v>
      </c>
      <c r="U13" s="5" t="s">
        <v>70</v>
      </c>
      <c r="V13" s="5" t="s">
        <v>70</v>
      </c>
      <c r="W13" s="5" t="s">
        <v>70</v>
      </c>
      <c r="X13" s="5" t="s">
        <v>70</v>
      </c>
      <c r="Y13" s="5" t="s">
        <v>70</v>
      </c>
      <c r="Z13" s="5" t="s">
        <v>70</v>
      </c>
      <c r="AA13" s="5" t="s">
        <v>70</v>
      </c>
      <c r="AB13" s="5" t="s">
        <v>70</v>
      </c>
      <c r="AC13" s="5" t="s">
        <v>70</v>
      </c>
      <c r="AD13" s="5" t="s">
        <v>70</v>
      </c>
      <c r="AE13" s="5" t="s">
        <v>70</v>
      </c>
      <c r="AF13" s="5" t="s">
        <v>70</v>
      </c>
      <c r="AG13" s="5" t="s">
        <v>70</v>
      </c>
      <c r="AH13" s="5" t="s">
        <v>70</v>
      </c>
      <c r="AI13" s="5" t="s">
        <v>70</v>
      </c>
      <c r="AJ13" s="5" t="s">
        <v>70</v>
      </c>
      <c r="AK13" s="5" t="s">
        <v>70</v>
      </c>
      <c r="AL13" s="5" t="s">
        <v>70</v>
      </c>
      <c r="AM13" s="5" t="s">
        <v>70</v>
      </c>
      <c r="AN13" s="5" t="s">
        <v>70</v>
      </c>
      <c r="AO13" s="5" t="s">
        <v>70</v>
      </c>
      <c r="AP13" s="5" t="s">
        <v>70</v>
      </c>
      <c r="AQ13" s="5" t="s">
        <v>70</v>
      </c>
      <c r="AR13" s="5" t="s">
        <v>70</v>
      </c>
      <c r="AS13" s="5" t="s">
        <v>70</v>
      </c>
      <c r="AT13" s="5" t="s">
        <v>70</v>
      </c>
      <c r="AU13" s="5" t="s">
        <v>70</v>
      </c>
      <c r="AV13" s="5" t="s">
        <v>70</v>
      </c>
      <c r="AW13" s="5" t="s">
        <v>70</v>
      </c>
      <c r="AX13" s="5" t="s">
        <v>70</v>
      </c>
      <c r="AY13" s="5" t="s">
        <v>70</v>
      </c>
      <c r="AZ13" s="5" t="s">
        <v>70</v>
      </c>
      <c r="BA13" s="5" t="s">
        <v>70</v>
      </c>
      <c r="BB13" s="5" t="s">
        <v>70</v>
      </c>
      <c r="BC13" s="5" t="s">
        <v>70</v>
      </c>
      <c r="BD13" s="5" t="s">
        <v>70</v>
      </c>
      <c r="BE13" s="5" t="s">
        <v>70</v>
      </c>
      <c r="BF13" s="5" t="s">
        <v>70</v>
      </c>
      <c r="BG13" s="5" t="s">
        <v>70</v>
      </c>
      <c r="BH13" s="5" t="s">
        <v>70</v>
      </c>
      <c r="BI13" s="5" t="s">
        <v>70</v>
      </c>
      <c r="BJ13" s="5" t="s">
        <v>70</v>
      </c>
      <c r="BK13" s="5" t="s">
        <v>70</v>
      </c>
      <c r="BL13" s="5" t="s">
        <v>70</v>
      </c>
      <c r="BM13" s="5" t="s">
        <v>70</v>
      </c>
      <c r="BN13" s="5" t="s">
        <v>70</v>
      </c>
      <c r="BO13" s="15" t="s">
        <v>70</v>
      </c>
      <c r="BP13" s="19">
        <v>0</v>
      </c>
    </row>
    <row r="14" spans="2:68" ht="26.25" customHeight="1" thickBot="1" x14ac:dyDescent="0.25">
      <c r="B14" s="31"/>
      <c r="C14" s="23" t="s">
        <v>83</v>
      </c>
      <c r="D14" s="8" t="s">
        <v>70</v>
      </c>
      <c r="E14" s="8" t="s">
        <v>70</v>
      </c>
      <c r="F14" s="8" t="s">
        <v>70</v>
      </c>
      <c r="G14" s="8" t="s">
        <v>70</v>
      </c>
      <c r="H14" s="8" t="s">
        <v>70</v>
      </c>
      <c r="I14" s="9" t="s">
        <v>73</v>
      </c>
      <c r="J14" s="8" t="s">
        <v>70</v>
      </c>
      <c r="K14" s="9" t="s">
        <v>71</v>
      </c>
      <c r="L14" s="8" t="s">
        <v>70</v>
      </c>
      <c r="M14" s="9" t="s">
        <v>71</v>
      </c>
      <c r="N14" s="8" t="s">
        <v>70</v>
      </c>
      <c r="O14" s="9" t="s">
        <v>71</v>
      </c>
      <c r="P14" s="9" t="s">
        <v>71</v>
      </c>
      <c r="Q14" s="8" t="s">
        <v>70</v>
      </c>
      <c r="R14" s="8" t="s">
        <v>70</v>
      </c>
      <c r="S14" s="8" t="s">
        <v>70</v>
      </c>
      <c r="T14" s="8" t="s">
        <v>70</v>
      </c>
      <c r="U14" s="9" t="s">
        <v>84</v>
      </c>
      <c r="V14" s="9" t="s">
        <v>71</v>
      </c>
      <c r="W14" s="8" t="s">
        <v>70</v>
      </c>
      <c r="X14" s="9" t="s">
        <v>71</v>
      </c>
      <c r="Y14" s="8" t="s">
        <v>70</v>
      </c>
      <c r="Z14" s="8" t="s">
        <v>70</v>
      </c>
      <c r="AA14" s="8" t="s">
        <v>70</v>
      </c>
      <c r="AB14" s="9" t="s">
        <v>77</v>
      </c>
      <c r="AC14" s="8" t="s">
        <v>70</v>
      </c>
      <c r="AD14" s="8" t="s">
        <v>70</v>
      </c>
      <c r="AE14" s="9" t="s">
        <v>71</v>
      </c>
      <c r="AF14" s="8" t="s">
        <v>70</v>
      </c>
      <c r="AG14" s="8" t="s">
        <v>70</v>
      </c>
      <c r="AH14" s="8" t="s">
        <v>70</v>
      </c>
      <c r="AI14" s="8" t="s">
        <v>70</v>
      </c>
      <c r="AJ14" s="9" t="s">
        <v>71</v>
      </c>
      <c r="AK14" s="8" t="s">
        <v>70</v>
      </c>
      <c r="AL14" s="8" t="s">
        <v>70</v>
      </c>
      <c r="AM14" s="8" t="s">
        <v>70</v>
      </c>
      <c r="AN14" s="8" t="s">
        <v>70</v>
      </c>
      <c r="AO14" s="9" t="s">
        <v>71</v>
      </c>
      <c r="AP14" s="9" t="s">
        <v>71</v>
      </c>
      <c r="AQ14" s="8" t="s">
        <v>70</v>
      </c>
      <c r="AR14" s="8" t="s">
        <v>70</v>
      </c>
      <c r="AS14" s="9" t="s">
        <v>71</v>
      </c>
      <c r="AT14" s="9" t="s">
        <v>71</v>
      </c>
      <c r="AU14" s="8" t="s">
        <v>70</v>
      </c>
      <c r="AV14" s="9" t="s">
        <v>71</v>
      </c>
      <c r="AW14" s="9" t="s">
        <v>71</v>
      </c>
      <c r="AX14" s="8" t="s">
        <v>70</v>
      </c>
      <c r="AY14" s="8" t="s">
        <v>70</v>
      </c>
      <c r="AZ14" s="8" t="s">
        <v>70</v>
      </c>
      <c r="BA14" s="9" t="s">
        <v>78</v>
      </c>
      <c r="BB14" s="8" t="s">
        <v>70</v>
      </c>
      <c r="BC14" s="8" t="s">
        <v>70</v>
      </c>
      <c r="BD14" s="8" t="s">
        <v>70</v>
      </c>
      <c r="BE14" s="8" t="s">
        <v>70</v>
      </c>
      <c r="BF14" s="8" t="s">
        <v>70</v>
      </c>
      <c r="BG14" s="9" t="s">
        <v>71</v>
      </c>
      <c r="BH14" s="8" t="s">
        <v>70</v>
      </c>
      <c r="BI14" s="8" t="s">
        <v>70</v>
      </c>
      <c r="BJ14" s="8" t="s">
        <v>70</v>
      </c>
      <c r="BK14" s="8" t="s">
        <v>70</v>
      </c>
      <c r="BL14" s="8" t="s">
        <v>70</v>
      </c>
      <c r="BM14" s="8" t="s">
        <v>70</v>
      </c>
      <c r="BN14" s="8" t="s">
        <v>70</v>
      </c>
      <c r="BO14" s="16" t="s">
        <v>76</v>
      </c>
      <c r="BP14" s="20">
        <v>28</v>
      </c>
    </row>
    <row r="15" spans="2:68" ht="13.5" thickBot="1" x14ac:dyDescent="0.25">
      <c r="B15" s="10" t="s">
        <v>86</v>
      </c>
      <c r="C15" s="11"/>
      <c r="D15" s="11">
        <f>SUM(D7:D14)</f>
        <v>0</v>
      </c>
      <c r="E15" s="11">
        <f>SUM(E7:E14)</f>
        <v>0</v>
      </c>
      <c r="F15" s="11">
        <f>1+1</f>
        <v>2</v>
      </c>
      <c r="G15" s="11">
        <f>1</f>
        <v>1</v>
      </c>
      <c r="H15" s="11">
        <f>SUM(H7:H14)</f>
        <v>0</v>
      </c>
      <c r="I15" s="11">
        <f>1+1+1+2</f>
        <v>5</v>
      </c>
      <c r="J15" s="11">
        <f>1</f>
        <v>1</v>
      </c>
      <c r="K15" s="11">
        <f>2</f>
        <v>2</v>
      </c>
      <c r="L15" s="11">
        <f>SUM(L7:L14)</f>
        <v>0</v>
      </c>
      <c r="M15" s="11">
        <f>1+3+1</f>
        <v>5</v>
      </c>
      <c r="N15" s="11">
        <f>SUM(N7:N14)</f>
        <v>0</v>
      </c>
      <c r="O15" s="11">
        <f>1+3+2+1</f>
        <v>7</v>
      </c>
      <c r="P15" s="11">
        <f>1+2+1</f>
        <v>4</v>
      </c>
      <c r="Q15" s="11">
        <f>SUM(Q7:Q14)</f>
        <v>0</v>
      </c>
      <c r="R15" s="11">
        <f t="shared" ref="R15:T15" si="0">SUM(R7:R14)</f>
        <v>0</v>
      </c>
      <c r="S15" s="11">
        <f t="shared" si="0"/>
        <v>0</v>
      </c>
      <c r="T15" s="11">
        <f t="shared" si="0"/>
        <v>0</v>
      </c>
      <c r="U15" s="11">
        <f>2+1+1</f>
        <v>4</v>
      </c>
      <c r="V15" s="11">
        <f>2+1+1+1</f>
        <v>5</v>
      </c>
      <c r="W15" s="11">
        <f>1+2+1</f>
        <v>4</v>
      </c>
      <c r="X15" s="11">
        <f>1+1</f>
        <v>2</v>
      </c>
      <c r="Y15" s="11">
        <f>SUM(Y7:Y14)</f>
        <v>0</v>
      </c>
      <c r="Z15" s="11">
        <f>SUM(Z7:Z14)</f>
        <v>0</v>
      </c>
      <c r="AA15" s="11">
        <f>2</f>
        <v>2</v>
      </c>
      <c r="AB15" s="11">
        <f>3+3+2+1+4</f>
        <v>13</v>
      </c>
      <c r="AC15" s="11">
        <f>2+1</f>
        <v>3</v>
      </c>
      <c r="AD15" s="11">
        <f>SUM(AD7:AD14)</f>
        <v>0</v>
      </c>
      <c r="AE15" s="11">
        <f>1</f>
        <v>1</v>
      </c>
      <c r="AF15" s="11">
        <f>SUM(AF7:AF14)</f>
        <v>0</v>
      </c>
      <c r="AG15" s="11">
        <f>SUM(AG7:AG14)</f>
        <v>0</v>
      </c>
      <c r="AH15" s="11">
        <f>1</f>
        <v>1</v>
      </c>
      <c r="AI15" s="11">
        <f>SUM(AI7:AI14)</f>
        <v>0</v>
      </c>
      <c r="AJ15" s="11">
        <f>2+2+1+1</f>
        <v>6</v>
      </c>
      <c r="AK15" s="11">
        <f>SUM(AK7:AK14)</f>
        <v>0</v>
      </c>
      <c r="AL15" s="11">
        <f>SUM(AL7:AL14)</f>
        <v>0</v>
      </c>
      <c r="AM15" s="11">
        <f>1</f>
        <v>1</v>
      </c>
      <c r="AN15" s="11">
        <f>2</f>
        <v>2</v>
      </c>
      <c r="AO15" s="11">
        <f>1+3+1</f>
        <v>5</v>
      </c>
      <c r="AP15" s="11">
        <f>3+1+1</f>
        <v>5</v>
      </c>
      <c r="AQ15" s="11">
        <f>2+1</f>
        <v>3</v>
      </c>
      <c r="AR15" s="11">
        <f>SUM(AR7:AR14)</f>
        <v>0</v>
      </c>
      <c r="AS15" s="11">
        <f>1+5+3+1+1</f>
        <v>11</v>
      </c>
      <c r="AT15" s="11">
        <f>2+4+1+1+1</f>
        <v>9</v>
      </c>
      <c r="AU15" s="11">
        <f>2</f>
        <v>2</v>
      </c>
      <c r="AV15" s="11">
        <f>1</f>
        <v>1</v>
      </c>
      <c r="AW15" s="11">
        <f>1</f>
        <v>1</v>
      </c>
      <c r="AX15" s="11">
        <f>SUM(AX7:AX14)</f>
        <v>0</v>
      </c>
      <c r="AY15" s="11">
        <f>1</f>
        <v>1</v>
      </c>
      <c r="AZ15" s="11">
        <f>SUM(AZ7:AZ14)</f>
        <v>0</v>
      </c>
      <c r="BA15" s="11">
        <f>1+1</f>
        <v>2</v>
      </c>
      <c r="BB15" s="11">
        <f>SUM(BB7:BB14)</f>
        <v>0</v>
      </c>
      <c r="BC15" s="11">
        <f>SUM(BC7:BC14)</f>
        <v>0</v>
      </c>
      <c r="BD15" s="11">
        <f>1</f>
        <v>1</v>
      </c>
      <c r="BE15" s="11">
        <f>1</f>
        <v>1</v>
      </c>
      <c r="BF15" s="11">
        <f>SUM(BF7:BF14)</f>
        <v>0</v>
      </c>
      <c r="BG15" s="11">
        <f>1+1</f>
        <v>2</v>
      </c>
      <c r="BH15" s="11">
        <f>2</f>
        <v>2</v>
      </c>
      <c r="BI15" s="11">
        <f>SUM(BI7:BI14)</f>
        <v>0</v>
      </c>
      <c r="BJ15" s="11">
        <f>SUM(BJ7:BJ14)</f>
        <v>0</v>
      </c>
      <c r="BK15" s="11">
        <f>2</f>
        <v>2</v>
      </c>
      <c r="BL15" s="11">
        <f>SUM(BL7:BL14)</f>
        <v>0</v>
      </c>
      <c r="BM15" s="11">
        <f t="shared" ref="BM15:BN15" si="1">SUM(BM7:BM14)</f>
        <v>0</v>
      </c>
      <c r="BN15" s="11">
        <f t="shared" si="1"/>
        <v>0</v>
      </c>
      <c r="BO15" s="17">
        <f>2+4+2+1+5</f>
        <v>14</v>
      </c>
      <c r="BP15" s="21">
        <f>SUM(BP7:BP14)</f>
        <v>133</v>
      </c>
    </row>
    <row r="17" spans="2:67" s="22" customFormat="1" x14ac:dyDescent="0.2">
      <c r="B17" s="22" t="s">
        <v>90</v>
      </c>
      <c r="D17" s="7"/>
      <c r="E17" s="7"/>
      <c r="F17" s="7" t="s">
        <v>85</v>
      </c>
      <c r="G17" s="7" t="s">
        <v>85</v>
      </c>
      <c r="H17" s="7"/>
      <c r="I17" s="7" t="s">
        <v>85</v>
      </c>
      <c r="J17" s="7" t="s">
        <v>85</v>
      </c>
      <c r="K17" s="7" t="s">
        <v>85</v>
      </c>
      <c r="L17" s="7"/>
      <c r="M17" s="7" t="s">
        <v>85</v>
      </c>
      <c r="N17" s="7"/>
      <c r="O17" s="7" t="s">
        <v>85</v>
      </c>
      <c r="P17" s="7" t="s">
        <v>85</v>
      </c>
      <c r="Q17" s="7"/>
      <c r="R17" s="7"/>
      <c r="S17" s="7"/>
      <c r="T17" s="7"/>
      <c r="U17" s="7" t="s">
        <v>85</v>
      </c>
      <c r="V17" s="7" t="s">
        <v>85</v>
      </c>
      <c r="W17" s="7" t="s">
        <v>85</v>
      </c>
      <c r="X17" s="7" t="s">
        <v>85</v>
      </c>
      <c r="Y17" s="7"/>
      <c r="Z17" s="7"/>
      <c r="AA17" s="7" t="s">
        <v>85</v>
      </c>
      <c r="AB17" s="7" t="s">
        <v>85</v>
      </c>
      <c r="AC17" s="7" t="s">
        <v>85</v>
      </c>
      <c r="AD17" s="7"/>
      <c r="AE17" s="7" t="s">
        <v>85</v>
      </c>
      <c r="AF17" s="7"/>
      <c r="AG17" s="7"/>
      <c r="AH17" s="7" t="s">
        <v>85</v>
      </c>
      <c r="AI17" s="7"/>
      <c r="AJ17" s="7" t="s">
        <v>85</v>
      </c>
      <c r="AK17" s="7"/>
      <c r="AL17" s="7"/>
      <c r="AM17" s="7" t="s">
        <v>85</v>
      </c>
      <c r="AN17" s="7" t="s">
        <v>85</v>
      </c>
      <c r="AO17" s="7" t="s">
        <v>85</v>
      </c>
      <c r="AP17" s="7" t="s">
        <v>85</v>
      </c>
      <c r="AQ17" s="7" t="s">
        <v>85</v>
      </c>
      <c r="AR17" s="7"/>
      <c r="AS17" s="7" t="s">
        <v>85</v>
      </c>
      <c r="AT17" s="7" t="s">
        <v>85</v>
      </c>
      <c r="AU17" s="7" t="s">
        <v>85</v>
      </c>
      <c r="AV17" s="7" t="s">
        <v>85</v>
      </c>
      <c r="AW17" s="7" t="s">
        <v>85</v>
      </c>
      <c r="AX17" s="7"/>
      <c r="AY17" s="7" t="s">
        <v>85</v>
      </c>
      <c r="AZ17" s="7"/>
      <c r="BA17" s="7" t="s">
        <v>85</v>
      </c>
      <c r="BB17" s="7"/>
      <c r="BC17" s="7"/>
      <c r="BD17" s="7" t="s">
        <v>85</v>
      </c>
      <c r="BE17" s="22" t="s">
        <v>85</v>
      </c>
      <c r="BF17" s="7"/>
      <c r="BG17" s="7" t="s">
        <v>85</v>
      </c>
      <c r="BH17" s="7" t="s">
        <v>85</v>
      </c>
      <c r="BI17" s="7"/>
      <c r="BJ17" s="7"/>
      <c r="BK17" s="7" t="s">
        <v>85</v>
      </c>
      <c r="BL17" s="7"/>
      <c r="BM17" s="7"/>
      <c r="BN17" s="7"/>
      <c r="BO17" s="7" t="s">
        <v>85</v>
      </c>
    </row>
    <row r="18" spans="2:67" s="22" customFormat="1" x14ac:dyDescent="0.2">
      <c r="B18" s="22" t="s">
        <v>91</v>
      </c>
      <c r="F18" s="22" t="s">
        <v>89</v>
      </c>
      <c r="G18" s="22" t="s">
        <v>89</v>
      </c>
      <c r="I18" s="22" t="s">
        <v>89</v>
      </c>
      <c r="J18" s="22" t="s">
        <v>89</v>
      </c>
      <c r="K18" s="22" t="s">
        <v>89</v>
      </c>
      <c r="M18" s="22" t="s">
        <v>89</v>
      </c>
      <c r="O18" s="22" t="s">
        <v>89</v>
      </c>
      <c r="P18" s="22" t="s">
        <v>89</v>
      </c>
      <c r="U18" s="22" t="s">
        <v>89</v>
      </c>
      <c r="V18" s="22" t="s">
        <v>89</v>
      </c>
      <c r="W18" s="22" t="s">
        <v>89</v>
      </c>
      <c r="X18" s="22" t="s">
        <v>89</v>
      </c>
      <c r="AA18" s="22" t="s">
        <v>89</v>
      </c>
      <c r="AB18" s="22" t="s">
        <v>89</v>
      </c>
      <c r="AC18" s="22" t="s">
        <v>89</v>
      </c>
      <c r="AE18" s="22" t="s">
        <v>89</v>
      </c>
      <c r="AH18" s="22" t="s">
        <v>89</v>
      </c>
      <c r="AJ18" s="22" t="s">
        <v>89</v>
      </c>
      <c r="AM18" s="22" t="s">
        <v>89</v>
      </c>
      <c r="AN18" s="22" t="s">
        <v>89</v>
      </c>
      <c r="AO18" s="22" t="s">
        <v>89</v>
      </c>
      <c r="AP18" s="22" t="s">
        <v>89</v>
      </c>
      <c r="AQ18" s="22" t="s">
        <v>89</v>
      </c>
      <c r="AS18" s="22" t="s">
        <v>89</v>
      </c>
      <c r="AT18" s="22" t="s">
        <v>89</v>
      </c>
      <c r="AU18" s="22" t="s">
        <v>89</v>
      </c>
      <c r="AV18" s="22" t="s">
        <v>89</v>
      </c>
      <c r="AW18" s="22" t="s">
        <v>89</v>
      </c>
      <c r="AY18" s="22" t="s">
        <v>89</v>
      </c>
      <c r="BA18" s="22" t="s">
        <v>87</v>
      </c>
      <c r="BD18" s="22" t="s">
        <v>89</v>
      </c>
      <c r="BE18" s="22" t="s">
        <v>89</v>
      </c>
      <c r="BG18" s="22" t="s">
        <v>89</v>
      </c>
      <c r="BH18" s="22" t="s">
        <v>89</v>
      </c>
      <c r="BK18" s="22" t="s">
        <v>89</v>
      </c>
      <c r="BO18" s="22" t="s">
        <v>89</v>
      </c>
    </row>
    <row r="19" spans="2:67" s="22" customFormat="1" x14ac:dyDescent="0.2">
      <c r="B19" s="25" t="s">
        <v>92</v>
      </c>
      <c r="U19" s="22" t="s">
        <v>88</v>
      </c>
    </row>
    <row r="20" spans="2:67" s="22" customFormat="1" x14ac:dyDescent="0.2"/>
  </sheetData>
  <mergeCells count="3">
    <mergeCell ref="B5:C5"/>
    <mergeCell ref="B6:C6"/>
    <mergeCell ref="B7:B14"/>
  </mergeCells>
  <hyperlinks>
    <hyperlink ref="B19" r:id="rId1"/>
  </hyperlinks>
  <pageMargins left="0.78740157499999996" right="0.78740157499999996" top="0.984251969" bottom="0.984251969" header="0.5" footer="0.5"/>
  <pageSetup orientation="portrait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Sportovní zařízení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2014-06-27T14:45:28Z</dcterms:created>
  <dcterms:modified xsi:type="dcterms:W3CDTF">2014-08-29T15:52:03Z</dcterms:modified>
</cp:coreProperties>
</file>