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24030" windowHeight="4845" activeTab="1"/>
  </bookViews>
  <sheets>
    <sheet name="Kulturní zařízení" sheetId="1" r:id="rId1"/>
    <sheet name="Přehled kulturních památek" sheetId="2" r:id="rId2"/>
  </sheets>
  <calcPr calcId="145621"/>
</workbook>
</file>

<file path=xl/calcChain.xml><?xml version="1.0" encoding="utf-8"?>
<calcChain xmlns="http://schemas.openxmlformats.org/spreadsheetml/2006/main">
  <c r="BO20" i="1" l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BP20" i="1"/>
</calcChain>
</file>

<file path=xl/sharedStrings.xml><?xml version="1.0" encoding="utf-8"?>
<sst xmlns="http://schemas.openxmlformats.org/spreadsheetml/2006/main" count="1208" uniqueCount="208">
  <si>
    <t>Vybrané statistické údaje za obec</t>
  </si>
  <si>
    <t>Obec Arneštovice</t>
  </si>
  <si>
    <t>Obec Bělá</t>
  </si>
  <si>
    <t>Obec Bohdalín</t>
  </si>
  <si>
    <t>Obec Bořetice</t>
  </si>
  <si>
    <t>Obec Bořetín</t>
  </si>
  <si>
    <t>Obec Božejov</t>
  </si>
  <si>
    <t>Obec Bratřice</t>
  </si>
  <si>
    <t>Obec Buřenice</t>
  </si>
  <si>
    <t>Obec Čáslavsko</t>
  </si>
  <si>
    <t>Obec Častrov</t>
  </si>
  <si>
    <t>Obec Černov</t>
  </si>
  <si>
    <t>Obec Černovice</t>
  </si>
  <si>
    <t>Obec Cetoraz</t>
  </si>
  <si>
    <t>Obec Dobrá Voda u Pacova</t>
  </si>
  <si>
    <t>Obec Důl</t>
  </si>
  <si>
    <t>Obec Eš</t>
  </si>
  <si>
    <t>Obec Hojovice</t>
  </si>
  <si>
    <t>Obec Hořepník</t>
  </si>
  <si>
    <t>Obec Horní Cerekev</t>
  </si>
  <si>
    <t>Obec Horní Dubenky</t>
  </si>
  <si>
    <t>Obec Horní Ves</t>
  </si>
  <si>
    <t>Obec Chyšná</t>
  </si>
  <si>
    <t>Obec Chýstovice</t>
  </si>
  <si>
    <t>Obec Kámen</t>
  </si>
  <si>
    <t>Obec Kamenice nad Lipou</t>
  </si>
  <si>
    <t>Obec Košetice</t>
  </si>
  <si>
    <t>Obec Křeč</t>
  </si>
  <si>
    <t>Obec Křešín</t>
  </si>
  <si>
    <t>Obec Leskovice</t>
  </si>
  <si>
    <t>Obec Lesná</t>
  </si>
  <si>
    <t>Obec Lhota-Vlasenice</t>
  </si>
  <si>
    <t>Obec Lidmaň</t>
  </si>
  <si>
    <t>Obec Lukavec</t>
  </si>
  <si>
    <t>Obec Martinice u Onšova</t>
  </si>
  <si>
    <t>Obec Mezilesí</t>
  </si>
  <si>
    <t>Obec Mezná</t>
  </si>
  <si>
    <t>Obec Mnich</t>
  </si>
  <si>
    <t>Obec Moraveč</t>
  </si>
  <si>
    <t>Obec Nová Cerekev</t>
  </si>
  <si>
    <t>Obec Obrataň</t>
  </si>
  <si>
    <t>Obec Onšov</t>
  </si>
  <si>
    <t>Obec Pacov</t>
  </si>
  <si>
    <t>Obec Počátky</t>
  </si>
  <si>
    <t>Obec Polesí</t>
  </si>
  <si>
    <t>Obec Pošná</t>
  </si>
  <si>
    <t>Obec Rodinov</t>
  </si>
  <si>
    <t>Obec Rovná</t>
  </si>
  <si>
    <t>Obec Salačova Lhota</t>
  </si>
  <si>
    <t>Obec Samšín</t>
  </si>
  <si>
    <t>Obec Stojčín</t>
  </si>
  <si>
    <t>Obec Střítež</t>
  </si>
  <si>
    <t>Obec Těchobuz</t>
  </si>
  <si>
    <t>Obec Těmice</t>
  </si>
  <si>
    <t>Obec Ústrašín</t>
  </si>
  <si>
    <t>Obec Útěchovice pod Stražištěm</t>
  </si>
  <si>
    <t>Obec Včelnička</t>
  </si>
  <si>
    <t>Obec Velká Chyška</t>
  </si>
  <si>
    <t>Obec Veselá</t>
  </si>
  <si>
    <t>Obec Věžná</t>
  </si>
  <si>
    <t>Obec Vyklantice</t>
  </si>
  <si>
    <t>Obec Vysoká Lhota</t>
  </si>
  <si>
    <t>Obec Zhořec</t>
  </si>
  <si>
    <t>Obec Zlátenka</t>
  </si>
  <si>
    <t>Obec Žirovnice</t>
  </si>
  <si>
    <t/>
  </si>
  <si>
    <t>Údaj</t>
  </si>
  <si>
    <t>Kód obce</t>
  </si>
  <si>
    <t>Kultura</t>
  </si>
  <si>
    <t>Veřejná knihovna vč. poboček</t>
  </si>
  <si>
    <t>.</t>
  </si>
  <si>
    <t>1 [5]</t>
  </si>
  <si>
    <t>2 [5]</t>
  </si>
  <si>
    <t>Stálá kina</t>
  </si>
  <si>
    <t>1 [6]</t>
  </si>
  <si>
    <t>Multikino</t>
  </si>
  <si>
    <t>Divadlo</t>
  </si>
  <si>
    <t>Muzeum (včetně poboček a samostatných památníků)</t>
  </si>
  <si>
    <t>Galerie (vč. poboček a výstavních síní)</t>
  </si>
  <si>
    <t>Kulturní zařízení ostatní</t>
  </si>
  <si>
    <t>4 [5]</t>
  </si>
  <si>
    <t>3 [5]</t>
  </si>
  <si>
    <t>7 [5]</t>
  </si>
  <si>
    <t>6 [5]</t>
  </si>
  <si>
    <t>Středisko pro volný čas dětí a mládeže</t>
  </si>
  <si>
    <t>Zoologická zahrada</t>
  </si>
  <si>
    <t xml:space="preserve">Sakrální stavba </t>
  </si>
  <si>
    <t>Hřbitov</t>
  </si>
  <si>
    <t>Krematorium</t>
  </si>
  <si>
    <t>Smuteční síň</t>
  </si>
  <si>
    <t>Poznámky:</t>
  </si>
  <si>
    <t>Celkem</t>
  </si>
  <si>
    <t>[5] období: 31.12.2006</t>
  </si>
  <si>
    <t>[5] období: 31.12.2001</t>
  </si>
  <si>
    <t>[6] období: 31.12.2006</t>
  </si>
  <si>
    <t>[6] období: 31.12.2002</t>
  </si>
  <si>
    <t>Zdroj dat:</t>
  </si>
  <si>
    <t>http://vdb.czso.cz/mos</t>
  </si>
  <si>
    <t>Český statistický úřad, Městská a obecní statistika, červen 2014</t>
  </si>
  <si>
    <t>http://monumnet.npu.cz/pamfond/list.php?hledani=1&amp;KrOk=Ok&amp;HiZe=&amp;VybUzemi=1&amp;sNazSidOb=&amp;Adresa=&amp;Cdom=&amp;Pamatka=&amp;CiRejst=&amp;IdCis=&amp;Uz=B&amp;PrirUbytOd=3.5.1958&amp;PrirUbytDo=23.11.2015&amp;KodKr=61&amp;KodOk=6103&amp;Start=0</t>
  </si>
  <si>
    <t xml:space="preserve">Zdroj dat: </t>
  </si>
  <si>
    <t>Památka</t>
  </si>
  <si>
    <t>Počet</t>
  </si>
  <si>
    <t>Boží muka</t>
  </si>
  <si>
    <t>Městské opevnění</t>
  </si>
  <si>
    <t>Restaurace/ hotel/ hostinec</t>
  </si>
  <si>
    <t>Bývalá škola/ škola</t>
  </si>
  <si>
    <t>Městský/</t>
  </si>
  <si>
    <t>měšťanský dům</t>
  </si>
  <si>
    <t xml:space="preserve">Sbor evangelický/  </t>
  </si>
  <si>
    <t>toleranční kostel</t>
  </si>
  <si>
    <t>Děkanství</t>
  </si>
  <si>
    <t>Milník</t>
  </si>
  <si>
    <t>Socha/ sousoší/</t>
  </si>
  <si>
    <t>sloup se sochou</t>
  </si>
  <si>
    <t>Fara</t>
  </si>
  <si>
    <t>Mlýn</t>
  </si>
  <si>
    <t>Stodola</t>
  </si>
  <si>
    <t>Hrad</t>
  </si>
  <si>
    <t>Most silniční</t>
  </si>
  <si>
    <t>Synagoga</t>
  </si>
  <si>
    <t>Hrad – torzo opevnění</t>
  </si>
  <si>
    <t>Most železniční</t>
  </si>
  <si>
    <t>Sýpka</t>
  </si>
  <si>
    <t>Hrobka</t>
  </si>
  <si>
    <t>Myslivna</t>
  </si>
  <si>
    <t>Tvrz/ tvrziště</t>
  </si>
  <si>
    <t>Kámen/ pamětní kámen</t>
  </si>
  <si>
    <t>Pivovar</t>
  </si>
  <si>
    <t>Tvrz – archeolog. stopy</t>
  </si>
  <si>
    <t>Kaple</t>
  </si>
  <si>
    <t>Pamětní deska</t>
  </si>
  <si>
    <t>Venkovská usedlost</t>
  </si>
  <si>
    <t>Kaplička</t>
  </si>
  <si>
    <t>Pomník/ památník</t>
  </si>
  <si>
    <t>Venkovský dům</t>
  </si>
  <si>
    <t>Kašna</t>
  </si>
  <si>
    <t>Pošta</t>
  </si>
  <si>
    <t>Vojenský hřbitov</t>
  </si>
  <si>
    <t>Kostel</t>
  </si>
  <si>
    <t>Provaznictví</t>
  </si>
  <si>
    <t>Zámek</t>
  </si>
  <si>
    <t>Kříž</t>
  </si>
  <si>
    <t>Předměstský dům</t>
  </si>
  <si>
    <t>Zemědělský dvůr</t>
  </si>
  <si>
    <t>Křížová cesta</t>
  </si>
  <si>
    <t>Radnice</t>
  </si>
  <si>
    <t>Židovský hřbitov</t>
  </si>
  <si>
    <t>Hrad/zámek</t>
  </si>
  <si>
    <t>Adresa</t>
  </si>
  <si>
    <t>Web</t>
  </si>
  <si>
    <t>Hrad Kámen</t>
  </si>
  <si>
    <t xml:space="preserve">Kámen 1, </t>
  </si>
  <si>
    <t>394 13 Kámen</t>
  </si>
  <si>
    <t>www.hradkamen.cz</t>
  </si>
  <si>
    <t>Zámek Kamenice nad Lipou</t>
  </si>
  <si>
    <t xml:space="preserve">Náměstí Čs. armády 1, 394 70 Kamenice </t>
  </si>
  <si>
    <t>nad Lipou</t>
  </si>
  <si>
    <t>www.muzeumvsemismysly.cz</t>
  </si>
  <si>
    <t>Zámecký areál Žirovnice</t>
  </si>
  <si>
    <t xml:space="preserve">Branka 1, </t>
  </si>
  <si>
    <t>394 68 Žirovnice</t>
  </si>
  <si>
    <t>www.zirovnice.cz</t>
  </si>
  <si>
    <t xml:space="preserve">Zámek Pacov </t>
  </si>
  <si>
    <t>Náměstí Svobody 1, 395 01 Pacov</t>
  </si>
  <si>
    <t>http://zamekpacov.cz/cs</t>
  </si>
  <si>
    <t>Název, kontakt</t>
  </si>
  <si>
    <t>Expozice</t>
  </si>
  <si>
    <t>Náměstí Čs. armády 1</t>
  </si>
  <si>
    <t>394 70 Kamenice nad Lipou</t>
  </si>
  <si>
    <t>Hronova 273</t>
  </si>
  <si>
    <t>395 01 Pacov</t>
  </si>
  <si>
    <t>http://muzeum.mestopacov.cz</t>
  </si>
  <si>
    <t>Palackého nám. 27</t>
  </si>
  <si>
    <t>394 64 Počátky</t>
  </si>
  <si>
    <t>www.pocatky.cz</t>
  </si>
  <si>
    <t>Stálá expozice – vnitřní architektura měšťanského domu z 16. století, nejstarší historie Počátecka, bohaté sbírky národopisné, řemeslná výroba i společenský život 19. století.</t>
  </si>
  <si>
    <t>Březinova 224</t>
  </si>
  <si>
    <t>Rodný dům Otokara Březiny – stálá expozice věnovaná dílu a odkazu básníka Otokara Březiny.</t>
  </si>
  <si>
    <t>Palackého nám.</t>
  </si>
  <si>
    <t>Věž u kostela sv. Jana Křtitele</t>
  </si>
  <si>
    <t>Těchobuz 87</t>
  </si>
  <si>
    <t xml:space="preserve">395 01 Pacov </t>
  </si>
  <si>
    <t>(bývalá zámecká sýpka)</t>
  </si>
  <si>
    <t>www.techobuz.cz</t>
  </si>
  <si>
    <t>Stálá expozice „Bernard Bolzano a Těchobuz“, krátkodobé výstavy výtvarného umění, konference a semináře s „bolzanovskou“ tematikou.</t>
  </si>
  <si>
    <t>Horní Dubenky 33</t>
  </si>
  <si>
    <t>588 52 Horní Dubenky</t>
  </si>
  <si>
    <t>www.chadimmlyn.cz</t>
  </si>
  <si>
    <t>Původní mlýnice, historické mlynářské stroje, mlecí kameny, kašna s turbínou, náhon. Informace o mletí obilí, mlynářství a historii Chadimova mlýna.</t>
  </si>
  <si>
    <t>Tematické výstavy a přednášky v rámci Festivalu řemesel a vyznání.</t>
  </si>
  <si>
    <t>Metánov</t>
  </si>
  <si>
    <t>394 63 Častrov</t>
  </si>
  <si>
    <t>www.castrov.cz</t>
  </si>
  <si>
    <t xml:space="preserve">Expozice zachycující život a dílo profesora Jakuba Hrona, vynálezce „nekotitelného buňátu“, „ruťátů, „pitevního dmuchadla“aj. </t>
  </si>
  <si>
    <t>Expozice díla malíře Františka Severy.</t>
  </si>
  <si>
    <t>Stanovice, u čp. 10</t>
  </si>
  <si>
    <t>393 01 Pelhřimov</t>
  </si>
  <si>
    <t>www.stanovice.cz</t>
  </si>
  <si>
    <t>Expozice života a práce na české vesnici začátkem minulého století.</t>
  </si>
  <si>
    <t xml:space="preserve">Centrum pro zahradu, </t>
  </si>
  <si>
    <t>les a volný čas Johanka</t>
  </si>
  <si>
    <t>www.johanka.cz</t>
  </si>
  <si>
    <t>Expozice vývoje kolářského řemesla.</t>
  </si>
  <si>
    <t>Počet městských památkových zón</t>
  </si>
  <si>
    <t>Počet památek v městských památkových zónách</t>
  </si>
  <si>
    <t>Počet vesnických památkových zón</t>
  </si>
  <si>
    <t>Počet památek ve vesnických památkových zónách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</si>
</sst>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79646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1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3" xfId="0" applyBorder="1" applyAlignment="1">
      <alignment horizontal="center" vertical="top" wrapText="1"/>
    </xf>
    <xf numFmtId="3" fontId="0" fillId="0" borderId="4" xfId="0" applyNumberFormat="1" applyBorder="1" applyAlignment="1">
      <alignment horizontal="right" vertical="top" wrapText="1"/>
    </xf>
    <xf numFmtId="0" fontId="0" fillId="0" borderId="6" xfId="0" applyBorder="1" applyAlignment="1">
      <alignment horizontal="right" vertical="top" wrapText="1"/>
    </xf>
    <xf numFmtId="3" fontId="0" fillId="0" borderId="6" xfId="0" applyNumberFormat="1" applyBorder="1" applyAlignment="1">
      <alignment horizontal="right" vertical="top" wrapText="1"/>
    </xf>
    <xf numFmtId="0" fontId="2" fillId="0" borderId="0" xfId="0" applyFont="1"/>
    <xf numFmtId="0" fontId="0" fillId="0" borderId="7" xfId="0" applyBorder="1" applyAlignment="1">
      <alignment horizontal="center" vertical="top" wrapText="1"/>
    </xf>
    <xf numFmtId="3" fontId="0" fillId="0" borderId="8" xfId="0" applyNumberFormat="1" applyBorder="1" applyAlignment="1">
      <alignment horizontal="right" vertical="top" wrapText="1"/>
    </xf>
    <xf numFmtId="3" fontId="0" fillId="0" borderId="9" xfId="0" applyNumberFormat="1" applyBorder="1" applyAlignment="1">
      <alignment horizontal="right" vertical="top" wrapText="1"/>
    </xf>
    <xf numFmtId="0" fontId="0" fillId="0" borderId="9" xfId="0" applyBorder="1" applyAlignment="1">
      <alignment horizontal="right" vertical="top" wrapText="1"/>
    </xf>
    <xf numFmtId="0" fontId="0" fillId="0" borderId="11" xfId="0" applyFill="1" applyBorder="1" applyAlignment="1">
      <alignment horizontal="center" vertical="top" wrapText="1"/>
    </xf>
    <xf numFmtId="0" fontId="0" fillId="0" borderId="12" xfId="0" applyBorder="1"/>
    <xf numFmtId="0" fontId="0" fillId="0" borderId="13" xfId="0" applyBorder="1" applyAlignment="1">
      <alignment horizontal="right" vertical="top" wrapText="1"/>
    </xf>
    <xf numFmtId="3" fontId="0" fillId="0" borderId="13" xfId="0" applyNumberFormat="1" applyBorder="1" applyAlignment="1">
      <alignment horizontal="right" vertical="top" wrapText="1"/>
    </xf>
    <xf numFmtId="3" fontId="0" fillId="0" borderId="14" xfId="0" applyNumberFormat="1" applyBorder="1" applyAlignment="1">
      <alignment horizontal="right" vertical="top"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0" xfId="0" applyBorder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3" fillId="0" borderId="0" xfId="1"/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2" borderId="0" xfId="0" applyFill="1"/>
    <xf numFmtId="0" fontId="4" fillId="2" borderId="0" xfId="0" applyFont="1" applyFill="1"/>
    <xf numFmtId="0" fontId="0" fillId="2" borderId="0" xfId="0" applyFill="1" applyAlignment="1">
      <alignment wrapText="1"/>
    </xf>
    <xf numFmtId="0" fontId="6" fillId="3" borderId="20" xfId="0" applyFont="1" applyFill="1" applyBorder="1" applyAlignment="1">
      <alignment vertical="center" wrapText="1"/>
    </xf>
    <xf numFmtId="0" fontId="5" fillId="0" borderId="20" xfId="0" applyFont="1" applyBorder="1" applyAlignment="1">
      <alignment horizontal="justify" vertical="center" wrapText="1"/>
    </xf>
    <xf numFmtId="0" fontId="5" fillId="0" borderId="20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23" xfId="0" applyFont="1" applyBorder="1" applyAlignment="1">
      <alignment horizontal="justify" vertical="center" wrapText="1"/>
    </xf>
    <xf numFmtId="0" fontId="5" fillId="0" borderId="24" xfId="0" applyFont="1" applyBorder="1" applyAlignment="1">
      <alignment horizontal="justify" vertical="center" wrapText="1"/>
    </xf>
    <xf numFmtId="0" fontId="5" fillId="0" borderId="26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0" fontId="7" fillId="3" borderId="20" xfId="0" applyFont="1" applyFill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0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8" fillId="0" borderId="20" xfId="0" applyFont="1" applyBorder="1" applyAlignment="1">
      <alignment vertical="center" wrapText="1"/>
    </xf>
    <xf numFmtId="0" fontId="8" fillId="0" borderId="20" xfId="0" applyFont="1" applyBorder="1" applyAlignment="1">
      <alignment horizontal="right" vertical="center" wrapText="1"/>
    </xf>
    <xf numFmtId="0" fontId="5" fillId="0" borderId="20" xfId="0" applyFont="1" applyBorder="1" applyAlignment="1">
      <alignment vertical="center" wrapText="1"/>
    </xf>
    <xf numFmtId="0" fontId="5" fillId="0" borderId="20" xfId="0" applyFont="1" applyBorder="1" applyAlignment="1">
      <alignment horizontal="justify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justify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vdb.czso.cz/mo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monumnet.npu.cz/pamfond/list.php?hledani=1&amp;KrOk=Ok&amp;HiZe=&amp;VybUzemi=1&amp;sNazSidOb=&amp;Adresa=&amp;Cdom=&amp;Pamatka=&amp;CiRejst=&amp;IdCis=&amp;Uz=B&amp;PrirUbytOd=3.5.1958&amp;PrirUbytDo=23.11.2015&amp;KodKr=61&amp;KodOk=6103&amp;Start=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P27"/>
  <sheetViews>
    <sheetView zoomScaleNormal="100" workbookViewId="0"/>
  </sheetViews>
  <sheetFormatPr defaultRowHeight="12.75" x14ac:dyDescent="0.2"/>
  <cols>
    <col min="1" max="1" width="4" customWidth="1"/>
    <col min="2" max="2" width="20.85546875" bestFit="1" customWidth="1"/>
    <col min="3" max="3" width="32.85546875" customWidth="1"/>
    <col min="4" max="16" width="21.140625" bestFit="1" customWidth="1"/>
    <col min="17" max="17" width="23.85546875" customWidth="1"/>
    <col min="18" max="67" width="21.140625" bestFit="1" customWidth="1"/>
  </cols>
  <sheetData>
    <row r="2" spans="2:68" ht="20.25" x14ac:dyDescent="0.3">
      <c r="B2" s="1" t="s">
        <v>0</v>
      </c>
    </row>
    <row r="4" spans="2:68" ht="29.25" customHeight="1" thickBot="1" x14ac:dyDescent="0.25">
      <c r="D4" s="148" t="s">
        <v>1</v>
      </c>
      <c r="E4" s="148" t="s">
        <v>2</v>
      </c>
      <c r="F4" s="149" t="s">
        <v>3</v>
      </c>
      <c r="G4" s="148" t="s">
        <v>4</v>
      </c>
      <c r="H4" s="148" t="s">
        <v>5</v>
      </c>
      <c r="I4" s="148" t="s">
        <v>6</v>
      </c>
      <c r="J4" s="148" t="s">
        <v>7</v>
      </c>
      <c r="K4" s="148" t="s">
        <v>8</v>
      </c>
      <c r="L4" s="148" t="s">
        <v>9</v>
      </c>
      <c r="M4" s="148" t="s">
        <v>10</v>
      </c>
      <c r="N4" s="148" t="s">
        <v>11</v>
      </c>
      <c r="O4" s="148" t="s">
        <v>12</v>
      </c>
      <c r="P4" s="148" t="s">
        <v>13</v>
      </c>
      <c r="Q4" s="148" t="s">
        <v>14</v>
      </c>
      <c r="R4" s="149" t="s">
        <v>15</v>
      </c>
      <c r="S4" s="148" t="s">
        <v>16</v>
      </c>
      <c r="T4" s="148" t="s">
        <v>17</v>
      </c>
      <c r="U4" s="148" t="s">
        <v>18</v>
      </c>
      <c r="V4" s="148" t="s">
        <v>19</v>
      </c>
      <c r="W4" s="148" t="s">
        <v>20</v>
      </c>
      <c r="X4" s="149" t="s">
        <v>21</v>
      </c>
      <c r="Y4" s="148" t="s">
        <v>22</v>
      </c>
      <c r="Z4" s="148" t="s">
        <v>23</v>
      </c>
      <c r="AA4" s="148" t="s">
        <v>24</v>
      </c>
      <c r="AB4" s="150" t="s">
        <v>25</v>
      </c>
      <c r="AC4" s="148" t="s">
        <v>26</v>
      </c>
      <c r="AD4" s="148" t="s">
        <v>27</v>
      </c>
      <c r="AE4" s="148" t="s">
        <v>28</v>
      </c>
      <c r="AF4" s="149" t="s">
        <v>29</v>
      </c>
      <c r="AG4" s="148" t="s">
        <v>30</v>
      </c>
      <c r="AH4" s="150" t="s">
        <v>31</v>
      </c>
      <c r="AI4" s="149" t="s">
        <v>32</v>
      </c>
      <c r="AJ4" s="148" t="s">
        <v>33</v>
      </c>
      <c r="AK4" s="150" t="s">
        <v>34</v>
      </c>
      <c r="AL4" s="148" t="s">
        <v>35</v>
      </c>
      <c r="AM4" s="148" t="s">
        <v>36</v>
      </c>
      <c r="AN4" s="148" t="s">
        <v>37</v>
      </c>
      <c r="AO4" s="148" t="s">
        <v>38</v>
      </c>
      <c r="AP4" s="150" t="s">
        <v>39</v>
      </c>
      <c r="AQ4" s="148" t="s">
        <v>40</v>
      </c>
      <c r="AR4" s="148" t="s">
        <v>41</v>
      </c>
      <c r="AS4" t="s">
        <v>42</v>
      </c>
      <c r="AT4" t="s">
        <v>43</v>
      </c>
      <c r="AU4" t="s">
        <v>44</v>
      </c>
      <c r="AV4" t="s">
        <v>45</v>
      </c>
      <c r="AW4" t="s">
        <v>46</v>
      </c>
      <c r="AX4" t="s">
        <v>47</v>
      </c>
      <c r="AY4" s="2" t="s">
        <v>48</v>
      </c>
      <c r="AZ4" t="s">
        <v>49</v>
      </c>
      <c r="BA4" t="s">
        <v>50</v>
      </c>
      <c r="BB4" t="s">
        <v>51</v>
      </c>
      <c r="BC4" t="s">
        <v>52</v>
      </c>
      <c r="BD4" t="s">
        <v>53</v>
      </c>
      <c r="BE4" t="s">
        <v>54</v>
      </c>
      <c r="BF4" s="2" t="s">
        <v>55</v>
      </c>
      <c r="BG4" t="s">
        <v>56</v>
      </c>
      <c r="BH4" t="s">
        <v>57</v>
      </c>
      <c r="BI4" t="s">
        <v>58</v>
      </c>
      <c r="BJ4" t="s">
        <v>59</v>
      </c>
      <c r="BK4" t="s">
        <v>60</v>
      </c>
      <c r="BL4" t="s">
        <v>61</v>
      </c>
      <c r="BM4" t="s">
        <v>62</v>
      </c>
      <c r="BN4" t="s">
        <v>63</v>
      </c>
      <c r="BO4" t="s">
        <v>64</v>
      </c>
    </row>
    <row r="5" spans="2:68" ht="13.5" thickBot="1" x14ac:dyDescent="0.25">
      <c r="B5" s="164" t="s">
        <v>65</v>
      </c>
      <c r="C5" s="165"/>
      <c r="D5" s="3" t="s">
        <v>66</v>
      </c>
      <c r="E5" s="3" t="s">
        <v>66</v>
      </c>
      <c r="F5" s="3" t="s">
        <v>66</v>
      </c>
      <c r="G5" s="3" t="s">
        <v>66</v>
      </c>
      <c r="H5" s="3" t="s">
        <v>66</v>
      </c>
      <c r="I5" s="3" t="s">
        <v>66</v>
      </c>
      <c r="J5" s="3" t="s">
        <v>66</v>
      </c>
      <c r="K5" s="3" t="s">
        <v>66</v>
      </c>
      <c r="L5" s="3" t="s">
        <v>66</v>
      </c>
      <c r="M5" s="3" t="s">
        <v>66</v>
      </c>
      <c r="N5" s="3" t="s">
        <v>66</v>
      </c>
      <c r="O5" s="3" t="s">
        <v>66</v>
      </c>
      <c r="P5" s="3" t="s">
        <v>66</v>
      </c>
      <c r="Q5" s="3" t="s">
        <v>66</v>
      </c>
      <c r="R5" s="3" t="s">
        <v>66</v>
      </c>
      <c r="S5" s="3" t="s">
        <v>66</v>
      </c>
      <c r="T5" s="3" t="s">
        <v>66</v>
      </c>
      <c r="U5" s="3" t="s">
        <v>66</v>
      </c>
      <c r="V5" s="3" t="s">
        <v>66</v>
      </c>
      <c r="W5" s="3" t="s">
        <v>66</v>
      </c>
      <c r="X5" s="3" t="s">
        <v>66</v>
      </c>
      <c r="Y5" s="3" t="s">
        <v>66</v>
      </c>
      <c r="Z5" s="3" t="s">
        <v>66</v>
      </c>
      <c r="AA5" s="3" t="s">
        <v>66</v>
      </c>
      <c r="AB5" s="3" t="s">
        <v>66</v>
      </c>
      <c r="AC5" s="3" t="s">
        <v>66</v>
      </c>
      <c r="AD5" s="3" t="s">
        <v>66</v>
      </c>
      <c r="AE5" s="3" t="s">
        <v>66</v>
      </c>
      <c r="AF5" s="3" t="s">
        <v>66</v>
      </c>
      <c r="AG5" s="3" t="s">
        <v>66</v>
      </c>
      <c r="AH5" s="3" t="s">
        <v>66</v>
      </c>
      <c r="AI5" s="3" t="s">
        <v>66</v>
      </c>
      <c r="AJ5" s="3" t="s">
        <v>66</v>
      </c>
      <c r="AK5" s="3" t="s">
        <v>66</v>
      </c>
      <c r="AL5" s="3" t="s">
        <v>66</v>
      </c>
      <c r="AM5" s="3" t="s">
        <v>66</v>
      </c>
      <c r="AN5" s="3" t="s">
        <v>66</v>
      </c>
      <c r="AO5" s="3" t="s">
        <v>66</v>
      </c>
      <c r="AP5" s="3" t="s">
        <v>66</v>
      </c>
      <c r="AQ5" s="3" t="s">
        <v>66</v>
      </c>
      <c r="AR5" s="3" t="s">
        <v>66</v>
      </c>
      <c r="AS5" s="3" t="s">
        <v>66</v>
      </c>
      <c r="AT5" s="3" t="s">
        <v>66</v>
      </c>
      <c r="AU5" s="3" t="s">
        <v>66</v>
      </c>
      <c r="AV5" s="3" t="s">
        <v>66</v>
      </c>
      <c r="AW5" s="3" t="s">
        <v>66</v>
      </c>
      <c r="AX5" s="3" t="s">
        <v>66</v>
      </c>
      <c r="AY5" s="3" t="s">
        <v>66</v>
      </c>
      <c r="AZ5" s="3" t="s">
        <v>66</v>
      </c>
      <c r="BA5" s="3" t="s">
        <v>66</v>
      </c>
      <c r="BB5" s="3" t="s">
        <v>66</v>
      </c>
      <c r="BC5" s="3" t="s">
        <v>66</v>
      </c>
      <c r="BD5" s="3" t="s">
        <v>66</v>
      </c>
      <c r="BE5" s="3" t="s">
        <v>66</v>
      </c>
      <c r="BF5" s="3" t="s">
        <v>66</v>
      </c>
      <c r="BG5" s="3" t="s">
        <v>66</v>
      </c>
      <c r="BH5" s="3" t="s">
        <v>66</v>
      </c>
      <c r="BI5" s="3" t="s">
        <v>66</v>
      </c>
      <c r="BJ5" s="3" t="s">
        <v>66</v>
      </c>
      <c r="BK5" s="3" t="s">
        <v>66</v>
      </c>
      <c r="BL5" s="3" t="s">
        <v>66</v>
      </c>
      <c r="BM5" s="3" t="s">
        <v>66</v>
      </c>
      <c r="BN5" s="3" t="s">
        <v>66</v>
      </c>
      <c r="BO5" s="8" t="s">
        <v>66</v>
      </c>
      <c r="BP5" s="12" t="s">
        <v>91</v>
      </c>
    </row>
    <row r="6" spans="2:68" x14ac:dyDescent="0.2">
      <c r="B6" s="166" t="s">
        <v>67</v>
      </c>
      <c r="C6" s="167"/>
      <c r="D6" s="4">
        <v>509388</v>
      </c>
      <c r="E6" s="4">
        <v>561126</v>
      </c>
      <c r="F6" s="4">
        <v>547549</v>
      </c>
      <c r="G6" s="4">
        <v>561240</v>
      </c>
      <c r="H6" s="4">
        <v>509418</v>
      </c>
      <c r="I6" s="4">
        <v>547581</v>
      </c>
      <c r="J6" s="4">
        <v>547603</v>
      </c>
      <c r="K6" s="4">
        <v>561312</v>
      </c>
      <c r="L6" s="4">
        <v>547689</v>
      </c>
      <c r="M6" s="4">
        <v>547719</v>
      </c>
      <c r="N6" s="4">
        <v>561142</v>
      </c>
      <c r="O6" s="4">
        <v>547760</v>
      </c>
      <c r="P6" s="4">
        <v>547662</v>
      </c>
      <c r="Q6" s="4">
        <v>561762</v>
      </c>
      <c r="R6" s="4">
        <v>529869</v>
      </c>
      <c r="S6" s="4">
        <v>561754</v>
      </c>
      <c r="T6" s="4">
        <v>561096</v>
      </c>
      <c r="U6" s="4">
        <v>547948</v>
      </c>
      <c r="V6" s="4">
        <v>547913</v>
      </c>
      <c r="W6" s="4">
        <v>587168</v>
      </c>
      <c r="X6" s="4">
        <v>547930</v>
      </c>
      <c r="Y6" s="4">
        <v>561321</v>
      </c>
      <c r="Z6" s="4">
        <v>561339</v>
      </c>
      <c r="AA6" s="4">
        <v>548103</v>
      </c>
      <c r="AB6" s="4">
        <v>548111</v>
      </c>
      <c r="AC6" s="4">
        <v>548171</v>
      </c>
      <c r="AD6" s="4">
        <v>548201</v>
      </c>
      <c r="AE6" s="4">
        <v>548227</v>
      </c>
      <c r="AF6" s="4">
        <v>548235</v>
      </c>
      <c r="AG6" s="4">
        <v>562041</v>
      </c>
      <c r="AH6" s="4">
        <v>561282</v>
      </c>
      <c r="AI6" s="4">
        <v>561100</v>
      </c>
      <c r="AJ6" s="4">
        <v>548332</v>
      </c>
      <c r="AK6" s="4">
        <v>561347</v>
      </c>
      <c r="AL6" s="4">
        <v>548367</v>
      </c>
      <c r="AM6" s="4">
        <v>529834</v>
      </c>
      <c r="AN6" s="4">
        <v>548391</v>
      </c>
      <c r="AO6" s="4">
        <v>548405</v>
      </c>
      <c r="AP6" s="4">
        <v>548456</v>
      </c>
      <c r="AQ6" s="4">
        <v>548472</v>
      </c>
      <c r="AR6" s="4">
        <v>548502</v>
      </c>
      <c r="AS6" s="4">
        <v>548511</v>
      </c>
      <c r="AT6" s="4">
        <v>548561</v>
      </c>
      <c r="AU6" s="4">
        <v>561436</v>
      </c>
      <c r="AV6" s="4">
        <v>548600</v>
      </c>
      <c r="AW6" s="4">
        <v>561789</v>
      </c>
      <c r="AX6" s="4">
        <v>561274</v>
      </c>
      <c r="AY6" s="4">
        <v>548731</v>
      </c>
      <c r="AZ6" s="4">
        <v>548740</v>
      </c>
      <c r="BA6" s="4">
        <v>561452</v>
      </c>
      <c r="BB6" s="4">
        <v>537594</v>
      </c>
      <c r="BC6" s="4">
        <v>561355</v>
      </c>
      <c r="BD6" s="4">
        <v>548936</v>
      </c>
      <c r="BE6" s="4">
        <v>537608</v>
      </c>
      <c r="BF6" s="4">
        <v>562033</v>
      </c>
      <c r="BG6" s="4">
        <v>549002</v>
      </c>
      <c r="BH6" s="4">
        <v>549011</v>
      </c>
      <c r="BI6" s="4">
        <v>549053</v>
      </c>
      <c r="BJ6" s="4">
        <v>549061</v>
      </c>
      <c r="BK6" s="4">
        <v>549134</v>
      </c>
      <c r="BL6" s="4">
        <v>561771</v>
      </c>
      <c r="BM6" s="4">
        <v>561363</v>
      </c>
      <c r="BN6" s="4">
        <v>598666</v>
      </c>
      <c r="BO6" s="9">
        <v>549231</v>
      </c>
      <c r="BP6" s="13"/>
    </row>
    <row r="7" spans="2:68" ht="12.75" customHeight="1" x14ac:dyDescent="0.2">
      <c r="B7" s="168" t="s">
        <v>68</v>
      </c>
      <c r="C7" s="146" t="s">
        <v>69</v>
      </c>
      <c r="D7" s="5" t="s">
        <v>70</v>
      </c>
      <c r="E7" s="5" t="s">
        <v>70</v>
      </c>
      <c r="F7" s="6" t="s">
        <v>71</v>
      </c>
      <c r="G7" s="5" t="s">
        <v>70</v>
      </c>
      <c r="H7" s="5" t="s">
        <v>70</v>
      </c>
      <c r="I7" s="6" t="s">
        <v>71</v>
      </c>
      <c r="J7" s="6" t="s">
        <v>71</v>
      </c>
      <c r="K7" s="6" t="s">
        <v>71</v>
      </c>
      <c r="L7" s="6" t="s">
        <v>71</v>
      </c>
      <c r="M7" s="6" t="s">
        <v>71</v>
      </c>
      <c r="N7" s="6" t="s">
        <v>71</v>
      </c>
      <c r="O7" s="6" t="s">
        <v>71</v>
      </c>
      <c r="P7" s="6" t="s">
        <v>71</v>
      </c>
      <c r="Q7" s="6" t="s">
        <v>71</v>
      </c>
      <c r="R7" s="5" t="s">
        <v>70</v>
      </c>
      <c r="S7" s="5" t="s">
        <v>70</v>
      </c>
      <c r="T7" s="6" t="s">
        <v>71</v>
      </c>
      <c r="U7" s="6" t="s">
        <v>71</v>
      </c>
      <c r="V7" s="6" t="s">
        <v>72</v>
      </c>
      <c r="W7" s="6" t="s">
        <v>72</v>
      </c>
      <c r="X7" s="6" t="s">
        <v>71</v>
      </c>
      <c r="Y7" s="5" t="s">
        <v>70</v>
      </c>
      <c r="Z7" s="5" t="s">
        <v>70</v>
      </c>
      <c r="AA7" s="6" t="s">
        <v>71</v>
      </c>
      <c r="AB7" s="6" t="s">
        <v>72</v>
      </c>
      <c r="AC7" s="6" t="s">
        <v>71</v>
      </c>
      <c r="AD7" s="5" t="s">
        <v>70</v>
      </c>
      <c r="AE7" s="6" t="s">
        <v>71</v>
      </c>
      <c r="AF7" s="6" t="s">
        <v>71</v>
      </c>
      <c r="AG7" s="5" t="s">
        <v>70</v>
      </c>
      <c r="AH7" s="5" t="s">
        <v>70</v>
      </c>
      <c r="AI7" s="6" t="s">
        <v>71</v>
      </c>
      <c r="AJ7" s="6" t="s">
        <v>71</v>
      </c>
      <c r="AK7" s="5" t="s">
        <v>70</v>
      </c>
      <c r="AL7" s="6" t="s">
        <v>71</v>
      </c>
      <c r="AM7" s="6" t="s">
        <v>71</v>
      </c>
      <c r="AN7" s="6" t="s">
        <v>71</v>
      </c>
      <c r="AO7" s="6" t="s">
        <v>71</v>
      </c>
      <c r="AP7" s="6" t="s">
        <v>71</v>
      </c>
      <c r="AQ7" s="6" t="s">
        <v>72</v>
      </c>
      <c r="AR7" s="6" t="s">
        <v>71</v>
      </c>
      <c r="AS7" s="6" t="s">
        <v>72</v>
      </c>
      <c r="AT7" s="6" t="s">
        <v>71</v>
      </c>
      <c r="AU7" s="5" t="s">
        <v>70</v>
      </c>
      <c r="AV7" s="6" t="s">
        <v>71</v>
      </c>
      <c r="AW7" s="5" t="s">
        <v>70</v>
      </c>
      <c r="AX7" s="5" t="s">
        <v>70</v>
      </c>
      <c r="AY7" s="6" t="s">
        <v>71</v>
      </c>
      <c r="AZ7" s="6" t="s">
        <v>71</v>
      </c>
      <c r="BA7" s="5" t="s">
        <v>70</v>
      </c>
      <c r="BB7" s="6" t="s">
        <v>71</v>
      </c>
      <c r="BC7" s="6" t="s">
        <v>71</v>
      </c>
      <c r="BD7" s="6" t="s">
        <v>71</v>
      </c>
      <c r="BE7" s="6" t="s">
        <v>71</v>
      </c>
      <c r="BF7" s="5" t="s">
        <v>70</v>
      </c>
      <c r="BG7" s="6" t="s">
        <v>71</v>
      </c>
      <c r="BH7" s="6" t="s">
        <v>71</v>
      </c>
      <c r="BI7" s="6" t="s">
        <v>71</v>
      </c>
      <c r="BJ7" s="6" t="s">
        <v>71</v>
      </c>
      <c r="BK7" s="5" t="s">
        <v>70</v>
      </c>
      <c r="BL7" s="5" t="s">
        <v>70</v>
      </c>
      <c r="BM7" s="6" t="s">
        <v>71</v>
      </c>
      <c r="BN7" s="5" t="s">
        <v>70</v>
      </c>
      <c r="BO7" s="10" t="s">
        <v>71</v>
      </c>
      <c r="BP7" s="13">
        <v>49</v>
      </c>
    </row>
    <row r="8" spans="2:68" x14ac:dyDescent="0.2">
      <c r="B8" s="168"/>
      <c r="C8" s="146" t="s">
        <v>73</v>
      </c>
      <c r="D8" s="5" t="s">
        <v>70</v>
      </c>
      <c r="E8" s="5" t="s">
        <v>70</v>
      </c>
      <c r="F8" s="5" t="s">
        <v>70</v>
      </c>
      <c r="G8" s="5" t="s">
        <v>70</v>
      </c>
      <c r="H8" s="5" t="s">
        <v>70</v>
      </c>
      <c r="I8" s="5" t="s">
        <v>70</v>
      </c>
      <c r="J8" s="5" t="s">
        <v>70</v>
      </c>
      <c r="K8" s="5" t="s">
        <v>70</v>
      </c>
      <c r="L8" s="5" t="s">
        <v>70</v>
      </c>
      <c r="M8" s="5" t="s">
        <v>70</v>
      </c>
      <c r="N8" s="5" t="s">
        <v>70</v>
      </c>
      <c r="O8" s="6" t="s">
        <v>71</v>
      </c>
      <c r="P8" s="5" t="s">
        <v>70</v>
      </c>
      <c r="Q8" s="5" t="s">
        <v>70</v>
      </c>
      <c r="R8" s="5" t="s">
        <v>70</v>
      </c>
      <c r="S8" s="5" t="s">
        <v>70</v>
      </c>
      <c r="T8" s="5" t="s">
        <v>70</v>
      </c>
      <c r="U8" s="6" t="s">
        <v>71</v>
      </c>
      <c r="V8" s="5" t="s">
        <v>70</v>
      </c>
      <c r="W8" s="5" t="s">
        <v>70</v>
      </c>
      <c r="X8" s="5" t="s">
        <v>70</v>
      </c>
      <c r="Y8" s="5" t="s">
        <v>70</v>
      </c>
      <c r="Z8" s="5" t="s">
        <v>70</v>
      </c>
      <c r="AA8" s="5" t="s">
        <v>70</v>
      </c>
      <c r="AB8" s="6" t="s">
        <v>71</v>
      </c>
      <c r="AC8" s="5" t="s">
        <v>70</v>
      </c>
      <c r="AD8" s="5" t="s">
        <v>70</v>
      </c>
      <c r="AE8" s="5" t="s">
        <v>70</v>
      </c>
      <c r="AF8" s="5" t="s">
        <v>70</v>
      </c>
      <c r="AG8" s="5" t="s">
        <v>70</v>
      </c>
      <c r="AH8" s="5" t="s">
        <v>70</v>
      </c>
      <c r="AI8" s="5" t="s">
        <v>70</v>
      </c>
      <c r="AJ8" s="6" t="s">
        <v>74</v>
      </c>
      <c r="AK8" s="5" t="s">
        <v>70</v>
      </c>
      <c r="AL8" s="5" t="s">
        <v>70</v>
      </c>
      <c r="AM8" s="5" t="s">
        <v>70</v>
      </c>
      <c r="AN8" s="5" t="s">
        <v>70</v>
      </c>
      <c r="AO8" s="5" t="s">
        <v>70</v>
      </c>
      <c r="AP8" s="5" t="s">
        <v>70</v>
      </c>
      <c r="AQ8" s="5" t="s">
        <v>70</v>
      </c>
      <c r="AR8" s="5" t="s">
        <v>70</v>
      </c>
      <c r="AS8" s="6" t="s">
        <v>71</v>
      </c>
      <c r="AT8" s="6" t="s">
        <v>71</v>
      </c>
      <c r="AU8" s="5" t="s">
        <v>70</v>
      </c>
      <c r="AV8" s="5" t="s">
        <v>70</v>
      </c>
      <c r="AW8" s="5" t="s">
        <v>70</v>
      </c>
      <c r="AX8" s="5" t="s">
        <v>70</v>
      </c>
      <c r="AY8" s="5" t="s">
        <v>70</v>
      </c>
      <c r="AZ8" s="5" t="s">
        <v>70</v>
      </c>
      <c r="BA8" s="5" t="s">
        <v>70</v>
      </c>
      <c r="BB8" s="5" t="s">
        <v>70</v>
      </c>
      <c r="BC8" s="5" t="s">
        <v>70</v>
      </c>
      <c r="BD8" s="5" t="s">
        <v>70</v>
      </c>
      <c r="BE8" s="5" t="s">
        <v>70</v>
      </c>
      <c r="BF8" s="5" t="s">
        <v>70</v>
      </c>
      <c r="BG8" s="5" t="s">
        <v>70</v>
      </c>
      <c r="BH8" s="5" t="s">
        <v>70</v>
      </c>
      <c r="BI8" s="5" t="s">
        <v>70</v>
      </c>
      <c r="BJ8" s="5" t="s">
        <v>70</v>
      </c>
      <c r="BK8" s="5" t="s">
        <v>70</v>
      </c>
      <c r="BL8" s="5" t="s">
        <v>70</v>
      </c>
      <c r="BM8" s="5" t="s">
        <v>70</v>
      </c>
      <c r="BN8" s="5" t="s">
        <v>70</v>
      </c>
      <c r="BO8" s="10" t="s">
        <v>71</v>
      </c>
      <c r="BP8" s="13">
        <v>7</v>
      </c>
    </row>
    <row r="9" spans="2:68" x14ac:dyDescent="0.2">
      <c r="B9" s="168"/>
      <c r="C9" s="146" t="s">
        <v>75</v>
      </c>
      <c r="D9" s="5" t="s">
        <v>70</v>
      </c>
      <c r="E9" s="5" t="s">
        <v>70</v>
      </c>
      <c r="F9" s="5" t="s">
        <v>70</v>
      </c>
      <c r="G9" s="5" t="s">
        <v>70</v>
      </c>
      <c r="H9" s="5" t="s">
        <v>70</v>
      </c>
      <c r="I9" s="5" t="s">
        <v>70</v>
      </c>
      <c r="J9" s="5" t="s">
        <v>70</v>
      </c>
      <c r="K9" s="5" t="s">
        <v>70</v>
      </c>
      <c r="L9" s="5" t="s">
        <v>70</v>
      </c>
      <c r="M9" s="5" t="s">
        <v>70</v>
      </c>
      <c r="N9" s="5" t="s">
        <v>70</v>
      </c>
      <c r="O9" s="5" t="s">
        <v>70</v>
      </c>
      <c r="P9" s="5" t="s">
        <v>70</v>
      </c>
      <c r="Q9" s="5" t="s">
        <v>70</v>
      </c>
      <c r="R9" s="5" t="s">
        <v>70</v>
      </c>
      <c r="S9" s="5" t="s">
        <v>70</v>
      </c>
      <c r="T9" s="5" t="s">
        <v>70</v>
      </c>
      <c r="U9" s="5" t="s">
        <v>70</v>
      </c>
      <c r="V9" s="5" t="s">
        <v>70</v>
      </c>
      <c r="W9" s="5" t="s">
        <v>70</v>
      </c>
      <c r="X9" s="5" t="s">
        <v>70</v>
      </c>
      <c r="Y9" s="5" t="s">
        <v>70</v>
      </c>
      <c r="Z9" s="5" t="s">
        <v>70</v>
      </c>
      <c r="AA9" s="5" t="s">
        <v>70</v>
      </c>
      <c r="AB9" s="5" t="s">
        <v>70</v>
      </c>
      <c r="AC9" s="5" t="s">
        <v>70</v>
      </c>
      <c r="AD9" s="5" t="s">
        <v>70</v>
      </c>
      <c r="AE9" s="5" t="s">
        <v>70</v>
      </c>
      <c r="AF9" s="5" t="s">
        <v>70</v>
      </c>
      <c r="AG9" s="5" t="s">
        <v>70</v>
      </c>
      <c r="AH9" s="5" t="s">
        <v>70</v>
      </c>
      <c r="AI9" s="5" t="s">
        <v>70</v>
      </c>
      <c r="AJ9" s="5" t="s">
        <v>70</v>
      </c>
      <c r="AK9" s="5" t="s">
        <v>70</v>
      </c>
      <c r="AL9" s="5" t="s">
        <v>70</v>
      </c>
      <c r="AM9" s="5" t="s">
        <v>70</v>
      </c>
      <c r="AN9" s="5" t="s">
        <v>70</v>
      </c>
      <c r="AO9" s="5" t="s">
        <v>70</v>
      </c>
      <c r="AP9" s="5" t="s">
        <v>70</v>
      </c>
      <c r="AQ9" s="5" t="s">
        <v>70</v>
      </c>
      <c r="AR9" s="5" t="s">
        <v>70</v>
      </c>
      <c r="AS9" s="5" t="s">
        <v>70</v>
      </c>
      <c r="AT9" s="5" t="s">
        <v>70</v>
      </c>
      <c r="AU9" s="5" t="s">
        <v>70</v>
      </c>
      <c r="AV9" s="5" t="s">
        <v>70</v>
      </c>
      <c r="AW9" s="5" t="s">
        <v>70</v>
      </c>
      <c r="AX9" s="5" t="s">
        <v>70</v>
      </c>
      <c r="AY9" s="5" t="s">
        <v>70</v>
      </c>
      <c r="AZ9" s="5" t="s">
        <v>70</v>
      </c>
      <c r="BA9" s="5" t="s">
        <v>70</v>
      </c>
      <c r="BB9" s="5" t="s">
        <v>70</v>
      </c>
      <c r="BC9" s="5" t="s">
        <v>70</v>
      </c>
      <c r="BD9" s="5" t="s">
        <v>70</v>
      </c>
      <c r="BE9" s="5" t="s">
        <v>70</v>
      </c>
      <c r="BF9" s="5" t="s">
        <v>70</v>
      </c>
      <c r="BG9" s="5" t="s">
        <v>70</v>
      </c>
      <c r="BH9" s="5" t="s">
        <v>70</v>
      </c>
      <c r="BI9" s="5" t="s">
        <v>70</v>
      </c>
      <c r="BJ9" s="5" t="s">
        <v>70</v>
      </c>
      <c r="BK9" s="5" t="s">
        <v>70</v>
      </c>
      <c r="BL9" s="5" t="s">
        <v>70</v>
      </c>
      <c r="BM9" s="5" t="s">
        <v>70</v>
      </c>
      <c r="BN9" s="5" t="s">
        <v>70</v>
      </c>
      <c r="BO9" s="11" t="s">
        <v>70</v>
      </c>
      <c r="BP9" s="13">
        <v>0</v>
      </c>
    </row>
    <row r="10" spans="2:68" x14ac:dyDescent="0.2">
      <c r="B10" s="168"/>
      <c r="C10" s="146" t="s">
        <v>76</v>
      </c>
      <c r="D10" s="5" t="s">
        <v>70</v>
      </c>
      <c r="E10" s="5" t="s">
        <v>70</v>
      </c>
      <c r="F10" s="5" t="s">
        <v>70</v>
      </c>
      <c r="G10" s="5" t="s">
        <v>70</v>
      </c>
      <c r="H10" s="5" t="s">
        <v>70</v>
      </c>
      <c r="I10" s="5" t="s">
        <v>70</v>
      </c>
      <c r="J10" s="5" t="s">
        <v>70</v>
      </c>
      <c r="K10" s="5" t="s">
        <v>70</v>
      </c>
      <c r="L10" s="5" t="s">
        <v>70</v>
      </c>
      <c r="M10" s="5" t="s">
        <v>70</v>
      </c>
      <c r="N10" s="5" t="s">
        <v>70</v>
      </c>
      <c r="O10" s="5" t="s">
        <v>70</v>
      </c>
      <c r="P10" s="5" t="s">
        <v>70</v>
      </c>
      <c r="Q10" s="5" t="s">
        <v>70</v>
      </c>
      <c r="R10" s="5" t="s">
        <v>70</v>
      </c>
      <c r="S10" s="5" t="s">
        <v>70</v>
      </c>
      <c r="T10" s="5" t="s">
        <v>70</v>
      </c>
      <c r="U10" s="5" t="s">
        <v>70</v>
      </c>
      <c r="V10" s="5" t="s">
        <v>70</v>
      </c>
      <c r="W10" s="5" t="s">
        <v>70</v>
      </c>
      <c r="X10" s="5" t="s">
        <v>70</v>
      </c>
      <c r="Y10" s="5" t="s">
        <v>70</v>
      </c>
      <c r="Z10" s="5" t="s">
        <v>70</v>
      </c>
      <c r="AA10" s="5" t="s">
        <v>70</v>
      </c>
      <c r="AB10" s="5" t="s">
        <v>70</v>
      </c>
      <c r="AC10" s="5" t="s">
        <v>70</v>
      </c>
      <c r="AD10" s="5" t="s">
        <v>70</v>
      </c>
      <c r="AE10" s="5" t="s">
        <v>70</v>
      </c>
      <c r="AF10" s="5" t="s">
        <v>70</v>
      </c>
      <c r="AG10" s="5" t="s">
        <v>70</v>
      </c>
      <c r="AH10" s="5" t="s">
        <v>70</v>
      </c>
      <c r="AI10" s="5" t="s">
        <v>70</v>
      </c>
      <c r="AJ10" s="5" t="s">
        <v>70</v>
      </c>
      <c r="AK10" s="5" t="s">
        <v>70</v>
      </c>
      <c r="AL10" s="5" t="s">
        <v>70</v>
      </c>
      <c r="AM10" s="5" t="s">
        <v>70</v>
      </c>
      <c r="AN10" s="5" t="s">
        <v>70</v>
      </c>
      <c r="AO10" s="5" t="s">
        <v>70</v>
      </c>
      <c r="AP10" s="5" t="s">
        <v>70</v>
      </c>
      <c r="AQ10" s="5" t="s">
        <v>70</v>
      </c>
      <c r="AR10" s="5" t="s">
        <v>70</v>
      </c>
      <c r="AS10" s="5" t="s">
        <v>70</v>
      </c>
      <c r="AT10" s="5" t="s">
        <v>70</v>
      </c>
      <c r="AU10" s="5" t="s">
        <v>70</v>
      </c>
      <c r="AV10" s="5" t="s">
        <v>70</v>
      </c>
      <c r="AW10" s="5" t="s">
        <v>70</v>
      </c>
      <c r="AX10" s="5" t="s">
        <v>70</v>
      </c>
      <c r="AY10" s="5" t="s">
        <v>70</v>
      </c>
      <c r="AZ10" s="5" t="s">
        <v>70</v>
      </c>
      <c r="BA10" s="5" t="s">
        <v>70</v>
      </c>
      <c r="BB10" s="5" t="s">
        <v>70</v>
      </c>
      <c r="BC10" s="5" t="s">
        <v>70</v>
      </c>
      <c r="BD10" s="5" t="s">
        <v>70</v>
      </c>
      <c r="BE10" s="5" t="s">
        <v>70</v>
      </c>
      <c r="BF10" s="5" t="s">
        <v>70</v>
      </c>
      <c r="BG10" s="5" t="s">
        <v>70</v>
      </c>
      <c r="BH10" s="5" t="s">
        <v>70</v>
      </c>
      <c r="BI10" s="5" t="s">
        <v>70</v>
      </c>
      <c r="BJ10" s="5" t="s">
        <v>70</v>
      </c>
      <c r="BK10" s="5" t="s">
        <v>70</v>
      </c>
      <c r="BL10" s="5" t="s">
        <v>70</v>
      </c>
      <c r="BM10" s="5" t="s">
        <v>70</v>
      </c>
      <c r="BN10" s="5" t="s">
        <v>70</v>
      </c>
      <c r="BO10" s="10" t="s">
        <v>71</v>
      </c>
      <c r="BP10" s="13">
        <v>1</v>
      </c>
    </row>
    <row r="11" spans="2:68" ht="12.75" customHeight="1" x14ac:dyDescent="0.2">
      <c r="B11" s="168"/>
      <c r="C11" s="146" t="s">
        <v>77</v>
      </c>
      <c r="D11" s="5" t="s">
        <v>70</v>
      </c>
      <c r="E11" s="5" t="s">
        <v>70</v>
      </c>
      <c r="F11" s="5" t="s">
        <v>70</v>
      </c>
      <c r="G11" s="5" t="s">
        <v>70</v>
      </c>
      <c r="H11" s="5" t="s">
        <v>70</v>
      </c>
      <c r="I11" s="5" t="s">
        <v>70</v>
      </c>
      <c r="J11" s="5" t="s">
        <v>70</v>
      </c>
      <c r="K11" s="5" t="s">
        <v>70</v>
      </c>
      <c r="L11" s="5" t="s">
        <v>70</v>
      </c>
      <c r="M11" s="5" t="s">
        <v>70</v>
      </c>
      <c r="N11" s="5" t="s">
        <v>70</v>
      </c>
      <c r="O11" s="6" t="s">
        <v>71</v>
      </c>
      <c r="P11" s="5" t="s">
        <v>70</v>
      </c>
      <c r="Q11" s="5" t="s">
        <v>70</v>
      </c>
      <c r="R11" s="5" t="s">
        <v>70</v>
      </c>
      <c r="S11" s="5" t="s">
        <v>70</v>
      </c>
      <c r="T11" s="5" t="s">
        <v>70</v>
      </c>
      <c r="U11" s="5" t="s">
        <v>70</v>
      </c>
      <c r="V11" s="6" t="s">
        <v>71</v>
      </c>
      <c r="W11" s="5" t="s">
        <v>70</v>
      </c>
      <c r="X11" s="5" t="s">
        <v>70</v>
      </c>
      <c r="Y11" s="5" t="s">
        <v>70</v>
      </c>
      <c r="Z11" s="5" t="s">
        <v>70</v>
      </c>
      <c r="AA11" s="6" t="s">
        <v>71</v>
      </c>
      <c r="AB11" s="6" t="s">
        <v>71</v>
      </c>
      <c r="AC11" s="5" t="s">
        <v>70</v>
      </c>
      <c r="AD11" s="5" t="s">
        <v>70</v>
      </c>
      <c r="AE11" s="5" t="s">
        <v>70</v>
      </c>
      <c r="AF11" s="6" t="s">
        <v>71</v>
      </c>
      <c r="AG11" s="5" t="s">
        <v>70</v>
      </c>
      <c r="AH11" s="5" t="s">
        <v>70</v>
      </c>
      <c r="AI11" s="5" t="s">
        <v>70</v>
      </c>
      <c r="AJ11" s="6" t="s">
        <v>71</v>
      </c>
      <c r="AK11" s="5" t="s">
        <v>70</v>
      </c>
      <c r="AL11" s="5" t="s">
        <v>70</v>
      </c>
      <c r="AM11" s="5" t="s">
        <v>70</v>
      </c>
      <c r="AN11" s="6" t="s">
        <v>71</v>
      </c>
      <c r="AO11" s="5" t="s">
        <v>70</v>
      </c>
      <c r="AP11" s="5" t="s">
        <v>70</v>
      </c>
      <c r="AQ11" s="6" t="s">
        <v>71</v>
      </c>
      <c r="AR11" s="5" t="s">
        <v>70</v>
      </c>
      <c r="AS11" s="6" t="s">
        <v>71</v>
      </c>
      <c r="AT11" s="6" t="s">
        <v>72</v>
      </c>
      <c r="AU11" s="5" t="s">
        <v>70</v>
      </c>
      <c r="AV11" s="5" t="s">
        <v>70</v>
      </c>
      <c r="AW11" s="5" t="s">
        <v>70</v>
      </c>
      <c r="AX11" s="5" t="s">
        <v>70</v>
      </c>
      <c r="AY11" s="5" t="s">
        <v>70</v>
      </c>
      <c r="AZ11" s="5" t="s">
        <v>70</v>
      </c>
      <c r="BA11" s="5" t="s">
        <v>70</v>
      </c>
      <c r="BB11" s="5" t="s">
        <v>70</v>
      </c>
      <c r="BC11" s="5" t="s">
        <v>70</v>
      </c>
      <c r="BD11" s="5" t="s">
        <v>70</v>
      </c>
      <c r="BE11" s="5" t="s">
        <v>70</v>
      </c>
      <c r="BF11" s="5" t="s">
        <v>70</v>
      </c>
      <c r="BG11" s="5" t="s">
        <v>70</v>
      </c>
      <c r="BH11" s="5" t="s">
        <v>70</v>
      </c>
      <c r="BI11" s="5" t="s">
        <v>70</v>
      </c>
      <c r="BJ11" s="5" t="s">
        <v>70</v>
      </c>
      <c r="BK11" s="5" t="s">
        <v>70</v>
      </c>
      <c r="BL11" s="5" t="s">
        <v>70</v>
      </c>
      <c r="BM11" s="5" t="s">
        <v>70</v>
      </c>
      <c r="BN11" s="5" t="s">
        <v>70</v>
      </c>
      <c r="BO11" s="10" t="s">
        <v>71</v>
      </c>
      <c r="BP11" s="13">
        <v>12</v>
      </c>
    </row>
    <row r="12" spans="2:68" ht="12.75" customHeight="1" x14ac:dyDescent="0.2">
      <c r="B12" s="168"/>
      <c r="C12" s="146" t="s">
        <v>78</v>
      </c>
      <c r="D12" s="5" t="s">
        <v>70</v>
      </c>
      <c r="E12" s="5" t="s">
        <v>70</v>
      </c>
      <c r="F12" s="5" t="s">
        <v>70</v>
      </c>
      <c r="G12" s="5" t="s">
        <v>70</v>
      </c>
      <c r="H12" s="5" t="s">
        <v>70</v>
      </c>
      <c r="I12" s="5" t="s">
        <v>70</v>
      </c>
      <c r="J12" s="5" t="s">
        <v>70</v>
      </c>
      <c r="K12" s="5" t="s">
        <v>70</v>
      </c>
      <c r="L12" s="5" t="s">
        <v>70</v>
      </c>
      <c r="M12" s="5" t="s">
        <v>70</v>
      </c>
      <c r="N12" s="5" t="s">
        <v>70</v>
      </c>
      <c r="O12" s="5" t="s">
        <v>70</v>
      </c>
      <c r="P12" s="5" t="s">
        <v>70</v>
      </c>
      <c r="Q12" s="5" t="s">
        <v>70</v>
      </c>
      <c r="R12" s="5" t="s">
        <v>70</v>
      </c>
      <c r="S12" s="5" t="s">
        <v>70</v>
      </c>
      <c r="T12" s="5" t="s">
        <v>70</v>
      </c>
      <c r="U12" s="5" t="s">
        <v>70</v>
      </c>
      <c r="V12" s="5" t="s">
        <v>70</v>
      </c>
      <c r="W12" s="5" t="s">
        <v>70</v>
      </c>
      <c r="X12" s="5" t="s">
        <v>70</v>
      </c>
      <c r="Y12" s="5" t="s">
        <v>70</v>
      </c>
      <c r="Z12" s="5" t="s">
        <v>70</v>
      </c>
      <c r="AA12" s="6" t="s">
        <v>71</v>
      </c>
      <c r="AB12" s="6" t="s">
        <v>71</v>
      </c>
      <c r="AC12" s="5" t="s">
        <v>70</v>
      </c>
      <c r="AD12" s="5" t="s">
        <v>70</v>
      </c>
      <c r="AE12" s="5" t="s">
        <v>70</v>
      </c>
      <c r="AF12" s="5" t="s">
        <v>70</v>
      </c>
      <c r="AG12" s="5" t="s">
        <v>70</v>
      </c>
      <c r="AH12" s="5" t="s">
        <v>70</v>
      </c>
      <c r="AI12" s="5" t="s">
        <v>70</v>
      </c>
      <c r="AJ12" s="5" t="s">
        <v>70</v>
      </c>
      <c r="AK12" s="5" t="s">
        <v>70</v>
      </c>
      <c r="AL12" s="5" t="s">
        <v>70</v>
      </c>
      <c r="AM12" s="5" t="s">
        <v>70</v>
      </c>
      <c r="AN12" s="5" t="s">
        <v>70</v>
      </c>
      <c r="AO12" s="5" t="s">
        <v>70</v>
      </c>
      <c r="AP12" s="5" t="s">
        <v>70</v>
      </c>
      <c r="AQ12" s="5" t="s">
        <v>70</v>
      </c>
      <c r="AR12" s="5" t="s">
        <v>70</v>
      </c>
      <c r="AS12" s="6" t="s">
        <v>71</v>
      </c>
      <c r="AT12" s="6" t="s">
        <v>71</v>
      </c>
      <c r="AU12" s="5" t="s">
        <v>70</v>
      </c>
      <c r="AV12" s="5" t="s">
        <v>70</v>
      </c>
      <c r="AW12" s="5" t="s">
        <v>70</v>
      </c>
      <c r="AX12" s="5" t="s">
        <v>70</v>
      </c>
      <c r="AY12" s="5" t="s">
        <v>70</v>
      </c>
      <c r="AZ12" s="5" t="s">
        <v>70</v>
      </c>
      <c r="BA12" s="5" t="s">
        <v>70</v>
      </c>
      <c r="BB12" s="5" t="s">
        <v>70</v>
      </c>
      <c r="BC12" s="5" t="s">
        <v>70</v>
      </c>
      <c r="BD12" s="5" t="s">
        <v>70</v>
      </c>
      <c r="BE12" s="5" t="s">
        <v>70</v>
      </c>
      <c r="BF12" s="5" t="s">
        <v>70</v>
      </c>
      <c r="BG12" s="5" t="s">
        <v>70</v>
      </c>
      <c r="BH12" s="5" t="s">
        <v>70</v>
      </c>
      <c r="BI12" s="5" t="s">
        <v>70</v>
      </c>
      <c r="BJ12" s="5" t="s">
        <v>70</v>
      </c>
      <c r="BK12" s="5" t="s">
        <v>70</v>
      </c>
      <c r="BL12" s="5" t="s">
        <v>70</v>
      </c>
      <c r="BM12" s="5" t="s">
        <v>70</v>
      </c>
      <c r="BN12" s="5" t="s">
        <v>70</v>
      </c>
      <c r="BO12" s="10" t="s">
        <v>71</v>
      </c>
      <c r="BP12" s="13">
        <v>5</v>
      </c>
    </row>
    <row r="13" spans="2:68" ht="12.75" customHeight="1" x14ac:dyDescent="0.2">
      <c r="B13" s="168"/>
      <c r="C13" s="146" t="s">
        <v>79</v>
      </c>
      <c r="D13" s="5" t="s">
        <v>70</v>
      </c>
      <c r="E13" s="5" t="s">
        <v>70</v>
      </c>
      <c r="F13" s="6" t="s">
        <v>71</v>
      </c>
      <c r="G13" s="6" t="s">
        <v>71</v>
      </c>
      <c r="H13" s="5" t="s">
        <v>70</v>
      </c>
      <c r="I13" s="6" t="s">
        <v>71</v>
      </c>
      <c r="J13" s="6" t="s">
        <v>71</v>
      </c>
      <c r="K13" s="6" t="s">
        <v>80</v>
      </c>
      <c r="L13" s="6" t="s">
        <v>74</v>
      </c>
      <c r="M13" s="6" t="s">
        <v>71</v>
      </c>
      <c r="N13" s="6" t="s">
        <v>71</v>
      </c>
      <c r="O13" s="6" t="s">
        <v>72</v>
      </c>
      <c r="P13" s="6" t="s">
        <v>71</v>
      </c>
      <c r="Q13" s="5" t="s">
        <v>70</v>
      </c>
      <c r="R13" s="5" t="s">
        <v>70</v>
      </c>
      <c r="S13" s="5" t="s">
        <v>70</v>
      </c>
      <c r="T13" s="5" t="s">
        <v>70</v>
      </c>
      <c r="U13" s="6" t="s">
        <v>71</v>
      </c>
      <c r="V13" s="6" t="s">
        <v>81</v>
      </c>
      <c r="W13" s="6" t="s">
        <v>71</v>
      </c>
      <c r="X13" s="6" t="s">
        <v>71</v>
      </c>
      <c r="Y13" s="6" t="s">
        <v>71</v>
      </c>
      <c r="Z13" s="5" t="s">
        <v>70</v>
      </c>
      <c r="AA13" s="5" t="s">
        <v>70</v>
      </c>
      <c r="AB13" s="6" t="s">
        <v>71</v>
      </c>
      <c r="AC13" s="6" t="s">
        <v>72</v>
      </c>
      <c r="AD13" s="6" t="s">
        <v>71</v>
      </c>
      <c r="AE13" s="6" t="s">
        <v>71</v>
      </c>
      <c r="AF13" s="5" t="s">
        <v>70</v>
      </c>
      <c r="AG13" s="6" t="s">
        <v>71</v>
      </c>
      <c r="AH13" s="6" t="s">
        <v>72</v>
      </c>
      <c r="AI13" s="6" t="s">
        <v>71</v>
      </c>
      <c r="AJ13" s="6" t="s">
        <v>71</v>
      </c>
      <c r="AK13" s="5" t="s">
        <v>70</v>
      </c>
      <c r="AL13" s="5" t="s">
        <v>70</v>
      </c>
      <c r="AM13" s="6" t="s">
        <v>71</v>
      </c>
      <c r="AN13" s="6" t="s">
        <v>71</v>
      </c>
      <c r="AO13" s="6" t="s">
        <v>72</v>
      </c>
      <c r="AP13" s="6" t="s">
        <v>82</v>
      </c>
      <c r="AQ13" s="6" t="s">
        <v>71</v>
      </c>
      <c r="AR13" s="5" t="s">
        <v>70</v>
      </c>
      <c r="AS13" s="6" t="s">
        <v>83</v>
      </c>
      <c r="AT13" s="6" t="s">
        <v>72</v>
      </c>
      <c r="AU13" s="6" t="s">
        <v>71</v>
      </c>
      <c r="AV13" s="6" t="s">
        <v>71</v>
      </c>
      <c r="AW13" s="6" t="s">
        <v>72</v>
      </c>
      <c r="AX13" s="5" t="s">
        <v>70</v>
      </c>
      <c r="AY13" s="6" t="s">
        <v>72</v>
      </c>
      <c r="AZ13" s="6" t="s">
        <v>72</v>
      </c>
      <c r="BA13" s="5" t="s">
        <v>70</v>
      </c>
      <c r="BB13" s="5" t="s">
        <v>70</v>
      </c>
      <c r="BC13" s="6" t="s">
        <v>71</v>
      </c>
      <c r="BD13" s="6" t="s">
        <v>71</v>
      </c>
      <c r="BE13" s="6" t="s">
        <v>71</v>
      </c>
      <c r="BF13" s="5" t="s">
        <v>70</v>
      </c>
      <c r="BG13" s="5" t="s">
        <v>70</v>
      </c>
      <c r="BH13" s="6" t="s">
        <v>71</v>
      </c>
      <c r="BI13" s="6" t="s">
        <v>71</v>
      </c>
      <c r="BJ13" s="6" t="s">
        <v>74</v>
      </c>
      <c r="BK13" s="5" t="s">
        <v>70</v>
      </c>
      <c r="BL13" s="5" t="s">
        <v>70</v>
      </c>
      <c r="BM13" s="5" t="s">
        <v>70</v>
      </c>
      <c r="BN13" s="5" t="s">
        <v>70</v>
      </c>
      <c r="BO13" s="10" t="s">
        <v>80</v>
      </c>
      <c r="BP13" s="13">
        <v>69</v>
      </c>
    </row>
    <row r="14" spans="2:68" ht="25.5" customHeight="1" x14ac:dyDescent="0.2">
      <c r="B14" s="168"/>
      <c r="C14" s="146" t="s">
        <v>84</v>
      </c>
      <c r="D14" s="5" t="s">
        <v>70</v>
      </c>
      <c r="E14" s="5" t="s">
        <v>70</v>
      </c>
      <c r="F14" s="5" t="s">
        <v>70</v>
      </c>
      <c r="G14" s="5" t="s">
        <v>70</v>
      </c>
      <c r="H14" s="5" t="s">
        <v>70</v>
      </c>
      <c r="I14" s="5" t="s">
        <v>70</v>
      </c>
      <c r="J14" s="5" t="s">
        <v>70</v>
      </c>
      <c r="K14" s="5" t="s">
        <v>70</v>
      </c>
      <c r="L14" s="5" t="s">
        <v>70</v>
      </c>
      <c r="M14" s="5" t="s">
        <v>70</v>
      </c>
      <c r="N14" s="5" t="s">
        <v>70</v>
      </c>
      <c r="O14" s="5" t="s">
        <v>70</v>
      </c>
      <c r="P14" s="5" t="s">
        <v>70</v>
      </c>
      <c r="Q14" s="5" t="s">
        <v>70</v>
      </c>
      <c r="R14" s="5" t="s">
        <v>70</v>
      </c>
      <c r="S14" s="5" t="s">
        <v>70</v>
      </c>
      <c r="T14" s="5" t="s">
        <v>70</v>
      </c>
      <c r="U14" s="5" t="s">
        <v>70</v>
      </c>
      <c r="V14" s="5" t="s">
        <v>70</v>
      </c>
      <c r="W14" s="6" t="s">
        <v>71</v>
      </c>
      <c r="X14" s="5" t="s">
        <v>70</v>
      </c>
      <c r="Y14" s="5" t="s">
        <v>70</v>
      </c>
      <c r="Z14" s="5" t="s">
        <v>70</v>
      </c>
      <c r="AA14" s="5" t="s">
        <v>70</v>
      </c>
      <c r="AB14" s="5" t="s">
        <v>70</v>
      </c>
      <c r="AC14" s="5" t="s">
        <v>70</v>
      </c>
      <c r="AD14" s="5" t="s">
        <v>70</v>
      </c>
      <c r="AE14" s="5" t="s">
        <v>70</v>
      </c>
      <c r="AF14" s="5" t="s">
        <v>70</v>
      </c>
      <c r="AG14" s="5" t="s">
        <v>70</v>
      </c>
      <c r="AH14" s="5" t="s">
        <v>70</v>
      </c>
      <c r="AI14" s="5" t="s">
        <v>70</v>
      </c>
      <c r="AJ14" s="5" t="s">
        <v>70</v>
      </c>
      <c r="AK14" s="5" t="s">
        <v>70</v>
      </c>
      <c r="AL14" s="5" t="s">
        <v>70</v>
      </c>
      <c r="AM14" s="5" t="s">
        <v>70</v>
      </c>
      <c r="AN14" s="5" t="s">
        <v>70</v>
      </c>
      <c r="AO14" s="5" t="s">
        <v>70</v>
      </c>
      <c r="AP14" s="5" t="s">
        <v>70</v>
      </c>
      <c r="AQ14" s="5" t="s">
        <v>70</v>
      </c>
      <c r="AR14" s="5" t="s">
        <v>70</v>
      </c>
      <c r="AS14" s="5" t="s">
        <v>70</v>
      </c>
      <c r="AT14" s="5" t="s">
        <v>70</v>
      </c>
      <c r="AU14" s="5" t="s">
        <v>70</v>
      </c>
      <c r="AV14" s="5" t="s">
        <v>70</v>
      </c>
      <c r="AW14" s="5" t="s">
        <v>70</v>
      </c>
      <c r="AX14" s="5" t="s">
        <v>70</v>
      </c>
      <c r="AY14" s="5" t="s">
        <v>70</v>
      </c>
      <c r="AZ14" s="5" t="s">
        <v>70</v>
      </c>
      <c r="BA14" s="5" t="s">
        <v>70</v>
      </c>
      <c r="BB14" s="5" t="s">
        <v>70</v>
      </c>
      <c r="BC14" s="5" t="s">
        <v>70</v>
      </c>
      <c r="BD14" s="5" t="s">
        <v>70</v>
      </c>
      <c r="BE14" s="5" t="s">
        <v>70</v>
      </c>
      <c r="BF14" s="5" t="s">
        <v>70</v>
      </c>
      <c r="BG14" s="5" t="s">
        <v>70</v>
      </c>
      <c r="BH14" s="5" t="s">
        <v>70</v>
      </c>
      <c r="BI14" s="5" t="s">
        <v>70</v>
      </c>
      <c r="BJ14" s="5" t="s">
        <v>70</v>
      </c>
      <c r="BK14" s="5" t="s">
        <v>70</v>
      </c>
      <c r="BL14" s="5" t="s">
        <v>70</v>
      </c>
      <c r="BM14" s="5" t="s">
        <v>70</v>
      </c>
      <c r="BN14" s="5" t="s">
        <v>70</v>
      </c>
      <c r="BO14" s="11" t="s">
        <v>70</v>
      </c>
      <c r="BP14" s="13">
        <v>1</v>
      </c>
    </row>
    <row r="15" spans="2:68" ht="12.75" customHeight="1" x14ac:dyDescent="0.2">
      <c r="B15" s="168"/>
      <c r="C15" s="146" t="s">
        <v>85</v>
      </c>
      <c r="D15" s="5" t="s">
        <v>70</v>
      </c>
      <c r="E15" s="5" t="s">
        <v>70</v>
      </c>
      <c r="F15" s="5" t="s">
        <v>70</v>
      </c>
      <c r="G15" s="5" t="s">
        <v>70</v>
      </c>
      <c r="H15" s="5" t="s">
        <v>70</v>
      </c>
      <c r="I15" s="5" t="s">
        <v>70</v>
      </c>
      <c r="J15" s="5" t="s">
        <v>70</v>
      </c>
      <c r="K15" s="5" t="s">
        <v>70</v>
      </c>
      <c r="L15" s="5" t="s">
        <v>70</v>
      </c>
      <c r="M15" s="5" t="s">
        <v>70</v>
      </c>
      <c r="N15" s="5" t="s">
        <v>70</v>
      </c>
      <c r="O15" s="5" t="s">
        <v>70</v>
      </c>
      <c r="P15" s="5" t="s">
        <v>70</v>
      </c>
      <c r="Q15" s="5" t="s">
        <v>70</v>
      </c>
      <c r="R15" s="5" t="s">
        <v>70</v>
      </c>
      <c r="S15" s="5" t="s">
        <v>70</v>
      </c>
      <c r="T15" s="5" t="s">
        <v>70</v>
      </c>
      <c r="U15" s="5" t="s">
        <v>70</v>
      </c>
      <c r="V15" s="5" t="s">
        <v>70</v>
      </c>
      <c r="W15" s="5" t="s">
        <v>70</v>
      </c>
      <c r="X15" s="5" t="s">
        <v>70</v>
      </c>
      <c r="Y15" s="5" t="s">
        <v>70</v>
      </c>
      <c r="Z15" s="5" t="s">
        <v>70</v>
      </c>
      <c r="AA15" s="5" t="s">
        <v>70</v>
      </c>
      <c r="AB15" s="5" t="s">
        <v>70</v>
      </c>
      <c r="AC15" s="5" t="s">
        <v>70</v>
      </c>
      <c r="AD15" s="5" t="s">
        <v>70</v>
      </c>
      <c r="AE15" s="5" t="s">
        <v>70</v>
      </c>
      <c r="AF15" s="5" t="s">
        <v>70</v>
      </c>
      <c r="AG15" s="5" t="s">
        <v>70</v>
      </c>
      <c r="AH15" s="5" t="s">
        <v>70</v>
      </c>
      <c r="AI15" s="5" t="s">
        <v>70</v>
      </c>
      <c r="AJ15" s="5" t="s">
        <v>70</v>
      </c>
      <c r="AK15" s="5" t="s">
        <v>70</v>
      </c>
      <c r="AL15" s="5" t="s">
        <v>70</v>
      </c>
      <c r="AM15" s="5" t="s">
        <v>70</v>
      </c>
      <c r="AN15" s="5" t="s">
        <v>70</v>
      </c>
      <c r="AO15" s="5" t="s">
        <v>70</v>
      </c>
      <c r="AP15" s="5" t="s">
        <v>70</v>
      </c>
      <c r="AQ15" s="5" t="s">
        <v>70</v>
      </c>
      <c r="AR15" s="5" t="s">
        <v>70</v>
      </c>
      <c r="AS15" s="5" t="s">
        <v>70</v>
      </c>
      <c r="AT15" s="5" t="s">
        <v>70</v>
      </c>
      <c r="AU15" s="5" t="s">
        <v>70</v>
      </c>
      <c r="AV15" s="5" t="s">
        <v>70</v>
      </c>
      <c r="AW15" s="5" t="s">
        <v>70</v>
      </c>
      <c r="AX15" s="5" t="s">
        <v>70</v>
      </c>
      <c r="AY15" s="5" t="s">
        <v>70</v>
      </c>
      <c r="AZ15" s="5" t="s">
        <v>70</v>
      </c>
      <c r="BA15" s="5" t="s">
        <v>70</v>
      </c>
      <c r="BB15" s="5" t="s">
        <v>70</v>
      </c>
      <c r="BC15" s="5" t="s">
        <v>70</v>
      </c>
      <c r="BD15" s="5" t="s">
        <v>70</v>
      </c>
      <c r="BE15" s="5" t="s">
        <v>70</v>
      </c>
      <c r="BF15" s="5" t="s">
        <v>70</v>
      </c>
      <c r="BG15" s="5" t="s">
        <v>70</v>
      </c>
      <c r="BH15" s="5" t="s">
        <v>70</v>
      </c>
      <c r="BI15" s="5" t="s">
        <v>70</v>
      </c>
      <c r="BJ15" s="5" t="s">
        <v>70</v>
      </c>
      <c r="BK15" s="5" t="s">
        <v>70</v>
      </c>
      <c r="BL15" s="5" t="s">
        <v>70</v>
      </c>
      <c r="BM15" s="5" t="s">
        <v>70</v>
      </c>
      <c r="BN15" s="5" t="s">
        <v>70</v>
      </c>
      <c r="BO15" s="11" t="s">
        <v>70</v>
      </c>
      <c r="BP15" s="13">
        <v>0</v>
      </c>
    </row>
    <row r="16" spans="2:68" ht="12.75" customHeight="1" x14ac:dyDescent="0.2">
      <c r="B16" s="168"/>
      <c r="C16" s="146" t="s">
        <v>86</v>
      </c>
      <c r="D16" s="5" t="s">
        <v>70</v>
      </c>
      <c r="E16" s="5" t="s">
        <v>70</v>
      </c>
      <c r="F16" s="5" t="s">
        <v>70</v>
      </c>
      <c r="G16" s="5" t="s">
        <v>70</v>
      </c>
      <c r="H16" s="5" t="s">
        <v>70</v>
      </c>
      <c r="I16" s="6" t="s">
        <v>71</v>
      </c>
      <c r="J16" s="5" t="s">
        <v>70</v>
      </c>
      <c r="K16" s="6" t="s">
        <v>71</v>
      </c>
      <c r="L16" s="5" t="s">
        <v>70</v>
      </c>
      <c r="M16" s="6" t="s">
        <v>71</v>
      </c>
      <c r="N16" s="5" t="s">
        <v>70</v>
      </c>
      <c r="O16" s="6" t="s">
        <v>71</v>
      </c>
      <c r="P16" s="6" t="s">
        <v>71</v>
      </c>
      <c r="Q16" s="5" t="s">
        <v>70</v>
      </c>
      <c r="R16" s="5" t="s">
        <v>70</v>
      </c>
      <c r="S16" s="5" t="s">
        <v>70</v>
      </c>
      <c r="T16" s="6" t="s">
        <v>71</v>
      </c>
      <c r="U16" s="6" t="s">
        <v>71</v>
      </c>
      <c r="V16" s="6" t="s">
        <v>72</v>
      </c>
      <c r="W16" s="6" t="s">
        <v>71</v>
      </c>
      <c r="X16" s="5" t="s">
        <v>70</v>
      </c>
      <c r="Y16" s="5" t="s">
        <v>70</v>
      </c>
      <c r="Z16" s="5" t="s">
        <v>70</v>
      </c>
      <c r="AA16" s="6" t="s">
        <v>71</v>
      </c>
      <c r="AB16" s="6" t="s">
        <v>71</v>
      </c>
      <c r="AC16" s="6" t="s">
        <v>71</v>
      </c>
      <c r="AD16" s="6" t="s">
        <v>71</v>
      </c>
      <c r="AE16" s="6" t="s">
        <v>71</v>
      </c>
      <c r="AF16" s="5" t="s">
        <v>70</v>
      </c>
      <c r="AG16" s="5" t="s">
        <v>70</v>
      </c>
      <c r="AH16" s="5" t="s">
        <v>70</v>
      </c>
      <c r="AI16" s="6" t="s">
        <v>71</v>
      </c>
      <c r="AJ16" s="6" t="s">
        <v>71</v>
      </c>
      <c r="AK16" s="5" t="s">
        <v>70</v>
      </c>
      <c r="AL16" s="6" t="s">
        <v>74</v>
      </c>
      <c r="AM16" s="5" t="s">
        <v>70</v>
      </c>
      <c r="AN16" s="6" t="s">
        <v>71</v>
      </c>
      <c r="AO16" s="6" t="s">
        <v>71</v>
      </c>
      <c r="AP16" s="6" t="s">
        <v>81</v>
      </c>
      <c r="AQ16" s="6" t="s">
        <v>71</v>
      </c>
      <c r="AR16" s="6" t="s">
        <v>71</v>
      </c>
      <c r="AS16" s="6" t="s">
        <v>80</v>
      </c>
      <c r="AT16" s="6" t="s">
        <v>81</v>
      </c>
      <c r="AU16" s="5" t="s">
        <v>70</v>
      </c>
      <c r="AV16" s="6" t="s">
        <v>71</v>
      </c>
      <c r="AW16" s="5" t="s">
        <v>70</v>
      </c>
      <c r="AX16" s="6" t="s">
        <v>71</v>
      </c>
      <c r="AY16" s="5" t="s">
        <v>70</v>
      </c>
      <c r="AZ16" s="5" t="s">
        <v>70</v>
      </c>
      <c r="BA16" s="5" t="s">
        <v>70</v>
      </c>
      <c r="BB16" s="5" t="s">
        <v>70</v>
      </c>
      <c r="BC16" s="6" t="s">
        <v>71</v>
      </c>
      <c r="BD16" s="6" t="s">
        <v>71</v>
      </c>
      <c r="BE16" s="6" t="s">
        <v>71</v>
      </c>
      <c r="BF16" s="5" t="s">
        <v>70</v>
      </c>
      <c r="BG16" s="5" t="s">
        <v>70</v>
      </c>
      <c r="BH16" s="6" t="s">
        <v>71</v>
      </c>
      <c r="BI16" s="6" t="s">
        <v>71</v>
      </c>
      <c r="BJ16" s="6" t="s">
        <v>74</v>
      </c>
      <c r="BK16" s="6" t="s">
        <v>71</v>
      </c>
      <c r="BL16" s="5" t="s">
        <v>70</v>
      </c>
      <c r="BM16" s="5" t="s">
        <v>70</v>
      </c>
      <c r="BN16" s="5" t="s">
        <v>70</v>
      </c>
      <c r="BO16" s="10" t="s">
        <v>81</v>
      </c>
      <c r="BP16" s="13">
        <v>44</v>
      </c>
    </row>
    <row r="17" spans="2:68" x14ac:dyDescent="0.2">
      <c r="B17" s="168"/>
      <c r="C17" s="146" t="s">
        <v>87</v>
      </c>
      <c r="D17" s="5" t="s">
        <v>70</v>
      </c>
      <c r="E17" s="5" t="s">
        <v>70</v>
      </c>
      <c r="F17" s="5" t="s">
        <v>70</v>
      </c>
      <c r="G17" s="5" t="s">
        <v>70</v>
      </c>
      <c r="H17" s="5" t="s">
        <v>70</v>
      </c>
      <c r="I17" s="6" t="s">
        <v>71</v>
      </c>
      <c r="J17" s="5" t="s">
        <v>70</v>
      </c>
      <c r="K17" s="6" t="s">
        <v>71</v>
      </c>
      <c r="L17" s="5" t="s">
        <v>70</v>
      </c>
      <c r="M17" s="6" t="s">
        <v>71</v>
      </c>
      <c r="N17" s="5" t="s">
        <v>70</v>
      </c>
      <c r="O17" s="6" t="s">
        <v>71</v>
      </c>
      <c r="P17" s="6" t="s">
        <v>71</v>
      </c>
      <c r="Q17" s="5" t="s">
        <v>70</v>
      </c>
      <c r="R17" s="5" t="s">
        <v>70</v>
      </c>
      <c r="S17" s="5" t="s">
        <v>70</v>
      </c>
      <c r="T17" s="6" t="s">
        <v>71</v>
      </c>
      <c r="U17" s="6" t="s">
        <v>71</v>
      </c>
      <c r="V17" s="6" t="s">
        <v>71</v>
      </c>
      <c r="W17" s="6" t="s">
        <v>71</v>
      </c>
      <c r="X17" s="5" t="s">
        <v>70</v>
      </c>
      <c r="Y17" s="5" t="s">
        <v>70</v>
      </c>
      <c r="Z17" s="5" t="s">
        <v>70</v>
      </c>
      <c r="AA17" s="5" t="s">
        <v>70</v>
      </c>
      <c r="AB17" s="6" t="s">
        <v>71</v>
      </c>
      <c r="AC17" s="6" t="s">
        <v>71</v>
      </c>
      <c r="AD17" s="6" t="s">
        <v>71</v>
      </c>
      <c r="AE17" s="6" t="s">
        <v>71</v>
      </c>
      <c r="AF17" s="5" t="s">
        <v>70</v>
      </c>
      <c r="AG17" s="5" t="s">
        <v>70</v>
      </c>
      <c r="AH17" s="5" t="s">
        <v>70</v>
      </c>
      <c r="AI17" s="6" t="s">
        <v>71</v>
      </c>
      <c r="AJ17" s="6" t="s">
        <v>71</v>
      </c>
      <c r="AK17" s="5" t="s">
        <v>70</v>
      </c>
      <c r="AL17" s="6" t="s">
        <v>74</v>
      </c>
      <c r="AM17" s="5" t="s">
        <v>70</v>
      </c>
      <c r="AN17" s="6" t="s">
        <v>71</v>
      </c>
      <c r="AO17" s="6" t="s">
        <v>71</v>
      </c>
      <c r="AP17" s="6" t="s">
        <v>71</v>
      </c>
      <c r="AQ17" s="6" t="s">
        <v>71</v>
      </c>
      <c r="AR17" s="6" t="s">
        <v>71</v>
      </c>
      <c r="AS17" s="6" t="s">
        <v>72</v>
      </c>
      <c r="AT17" s="6" t="s">
        <v>71</v>
      </c>
      <c r="AU17" s="5" t="s">
        <v>70</v>
      </c>
      <c r="AV17" s="6" t="s">
        <v>71</v>
      </c>
      <c r="AW17" s="5" t="s">
        <v>70</v>
      </c>
      <c r="AX17" s="6" t="s">
        <v>71</v>
      </c>
      <c r="AY17" s="5" t="s">
        <v>70</v>
      </c>
      <c r="AZ17" s="5" t="s">
        <v>70</v>
      </c>
      <c r="BA17" s="5" t="s">
        <v>70</v>
      </c>
      <c r="BB17" s="5" t="s">
        <v>70</v>
      </c>
      <c r="BC17" s="6" t="s">
        <v>71</v>
      </c>
      <c r="BD17" s="6" t="s">
        <v>71</v>
      </c>
      <c r="BE17" s="6" t="s">
        <v>71</v>
      </c>
      <c r="BF17" s="5" t="s">
        <v>70</v>
      </c>
      <c r="BG17" s="5" t="s">
        <v>70</v>
      </c>
      <c r="BH17" s="6" t="s">
        <v>71</v>
      </c>
      <c r="BI17" s="6" t="s">
        <v>71</v>
      </c>
      <c r="BJ17" s="6" t="s">
        <v>74</v>
      </c>
      <c r="BK17" s="6" t="s">
        <v>71</v>
      </c>
      <c r="BL17" s="5" t="s">
        <v>70</v>
      </c>
      <c r="BM17" s="5" t="s">
        <v>70</v>
      </c>
      <c r="BN17" s="5" t="s">
        <v>70</v>
      </c>
      <c r="BO17" s="10" t="s">
        <v>72</v>
      </c>
      <c r="BP17" s="13">
        <v>35</v>
      </c>
    </row>
    <row r="18" spans="2:68" x14ac:dyDescent="0.2">
      <c r="B18" s="168"/>
      <c r="C18" s="146" t="s">
        <v>88</v>
      </c>
      <c r="D18" s="5" t="s">
        <v>70</v>
      </c>
      <c r="E18" s="5" t="s">
        <v>70</v>
      </c>
      <c r="F18" s="5" t="s">
        <v>70</v>
      </c>
      <c r="G18" s="5" t="s">
        <v>70</v>
      </c>
      <c r="H18" s="5" t="s">
        <v>70</v>
      </c>
      <c r="I18" s="5" t="s">
        <v>70</v>
      </c>
      <c r="J18" s="5" t="s">
        <v>70</v>
      </c>
      <c r="K18" s="5" t="s">
        <v>70</v>
      </c>
      <c r="L18" s="5" t="s">
        <v>70</v>
      </c>
      <c r="M18" s="5" t="s">
        <v>70</v>
      </c>
      <c r="N18" s="5" t="s">
        <v>70</v>
      </c>
      <c r="O18" s="5" t="s">
        <v>70</v>
      </c>
      <c r="P18" s="5" t="s">
        <v>70</v>
      </c>
      <c r="Q18" s="5" t="s">
        <v>70</v>
      </c>
      <c r="R18" s="5" t="s">
        <v>70</v>
      </c>
      <c r="S18" s="5" t="s">
        <v>70</v>
      </c>
      <c r="T18" s="5" t="s">
        <v>70</v>
      </c>
      <c r="U18" s="5" t="s">
        <v>70</v>
      </c>
      <c r="V18" s="5" t="s">
        <v>70</v>
      </c>
      <c r="W18" s="5" t="s">
        <v>70</v>
      </c>
      <c r="X18" s="5" t="s">
        <v>70</v>
      </c>
      <c r="Y18" s="5" t="s">
        <v>70</v>
      </c>
      <c r="Z18" s="5" t="s">
        <v>70</v>
      </c>
      <c r="AA18" s="5" t="s">
        <v>70</v>
      </c>
      <c r="AB18" s="5" t="s">
        <v>70</v>
      </c>
      <c r="AC18" s="5" t="s">
        <v>70</v>
      </c>
      <c r="AD18" s="5" t="s">
        <v>70</v>
      </c>
      <c r="AE18" s="5" t="s">
        <v>70</v>
      </c>
      <c r="AF18" s="5" t="s">
        <v>70</v>
      </c>
      <c r="AG18" s="5" t="s">
        <v>70</v>
      </c>
      <c r="AH18" s="5" t="s">
        <v>70</v>
      </c>
      <c r="AI18" s="5" t="s">
        <v>70</v>
      </c>
      <c r="AJ18" s="5" t="s">
        <v>70</v>
      </c>
      <c r="AK18" s="5" t="s">
        <v>70</v>
      </c>
      <c r="AL18" s="5" t="s">
        <v>70</v>
      </c>
      <c r="AM18" s="5" t="s">
        <v>70</v>
      </c>
      <c r="AN18" s="5" t="s">
        <v>70</v>
      </c>
      <c r="AO18" s="5" t="s">
        <v>70</v>
      </c>
      <c r="AP18" s="5" t="s">
        <v>70</v>
      </c>
      <c r="AQ18" s="5" t="s">
        <v>70</v>
      </c>
      <c r="AR18" s="5" t="s">
        <v>70</v>
      </c>
      <c r="AS18" s="5" t="s">
        <v>70</v>
      </c>
      <c r="AT18" s="5" t="s">
        <v>70</v>
      </c>
      <c r="AU18" s="5" t="s">
        <v>70</v>
      </c>
      <c r="AV18" s="5" t="s">
        <v>70</v>
      </c>
      <c r="AW18" s="5" t="s">
        <v>70</v>
      </c>
      <c r="AX18" s="5" t="s">
        <v>70</v>
      </c>
      <c r="AY18" s="5" t="s">
        <v>70</v>
      </c>
      <c r="AZ18" s="5" t="s">
        <v>70</v>
      </c>
      <c r="BA18" s="5" t="s">
        <v>70</v>
      </c>
      <c r="BB18" s="5" t="s">
        <v>70</v>
      </c>
      <c r="BC18" s="5" t="s">
        <v>70</v>
      </c>
      <c r="BD18" s="5" t="s">
        <v>70</v>
      </c>
      <c r="BE18" s="5" t="s">
        <v>70</v>
      </c>
      <c r="BF18" s="5" t="s">
        <v>70</v>
      </c>
      <c r="BG18" s="5" t="s">
        <v>70</v>
      </c>
      <c r="BH18" s="5" t="s">
        <v>70</v>
      </c>
      <c r="BI18" s="5" t="s">
        <v>70</v>
      </c>
      <c r="BJ18" s="5" t="s">
        <v>70</v>
      </c>
      <c r="BK18" s="5" t="s">
        <v>70</v>
      </c>
      <c r="BL18" s="5" t="s">
        <v>70</v>
      </c>
      <c r="BM18" s="5" t="s">
        <v>70</v>
      </c>
      <c r="BN18" s="5" t="s">
        <v>70</v>
      </c>
      <c r="BO18" s="11" t="s">
        <v>70</v>
      </c>
      <c r="BP18" s="13">
        <v>0</v>
      </c>
    </row>
    <row r="19" spans="2:68" ht="13.5" thickBot="1" x14ac:dyDescent="0.25">
      <c r="B19" s="169"/>
      <c r="C19" s="147" t="s">
        <v>89</v>
      </c>
      <c r="D19" s="14" t="s">
        <v>70</v>
      </c>
      <c r="E19" s="14" t="s">
        <v>70</v>
      </c>
      <c r="F19" s="14" t="s">
        <v>70</v>
      </c>
      <c r="G19" s="14" t="s">
        <v>70</v>
      </c>
      <c r="H19" s="14" t="s">
        <v>70</v>
      </c>
      <c r="I19" s="14" t="s">
        <v>70</v>
      </c>
      <c r="J19" s="14" t="s">
        <v>70</v>
      </c>
      <c r="K19" s="14" t="s">
        <v>70</v>
      </c>
      <c r="L19" s="14" t="s">
        <v>70</v>
      </c>
      <c r="M19" s="14" t="s">
        <v>70</v>
      </c>
      <c r="N19" s="14" t="s">
        <v>70</v>
      </c>
      <c r="O19" s="14" t="s">
        <v>70</v>
      </c>
      <c r="P19" s="14" t="s">
        <v>70</v>
      </c>
      <c r="Q19" s="14" t="s">
        <v>70</v>
      </c>
      <c r="R19" s="14" t="s">
        <v>70</v>
      </c>
      <c r="S19" s="14" t="s">
        <v>70</v>
      </c>
      <c r="T19" s="14" t="s">
        <v>70</v>
      </c>
      <c r="U19" s="14" t="s">
        <v>70</v>
      </c>
      <c r="V19" s="15" t="s">
        <v>71</v>
      </c>
      <c r="W19" s="14" t="s">
        <v>70</v>
      </c>
      <c r="X19" s="14" t="s">
        <v>70</v>
      </c>
      <c r="Y19" s="14" t="s">
        <v>70</v>
      </c>
      <c r="Z19" s="14" t="s">
        <v>70</v>
      </c>
      <c r="AA19" s="14" t="s">
        <v>70</v>
      </c>
      <c r="AB19" s="15" t="s">
        <v>71</v>
      </c>
      <c r="AC19" s="14" t="s">
        <v>70</v>
      </c>
      <c r="AD19" s="14" t="s">
        <v>70</v>
      </c>
      <c r="AE19" s="14" t="s">
        <v>70</v>
      </c>
      <c r="AF19" s="14" t="s">
        <v>70</v>
      </c>
      <c r="AG19" s="14" t="s">
        <v>70</v>
      </c>
      <c r="AH19" s="14" t="s">
        <v>70</v>
      </c>
      <c r="AI19" s="14" t="s">
        <v>70</v>
      </c>
      <c r="AJ19" s="15" t="s">
        <v>71</v>
      </c>
      <c r="AK19" s="14" t="s">
        <v>70</v>
      </c>
      <c r="AL19" s="14" t="s">
        <v>70</v>
      </c>
      <c r="AM19" s="14" t="s">
        <v>70</v>
      </c>
      <c r="AN19" s="14" t="s">
        <v>70</v>
      </c>
      <c r="AO19" s="14" t="s">
        <v>70</v>
      </c>
      <c r="AP19" s="15" t="s">
        <v>71</v>
      </c>
      <c r="AQ19" s="14" t="s">
        <v>70</v>
      </c>
      <c r="AR19" s="14" t="s">
        <v>70</v>
      </c>
      <c r="AS19" s="15" t="s">
        <v>71</v>
      </c>
      <c r="AT19" s="15" t="s">
        <v>71</v>
      </c>
      <c r="AU19" s="14" t="s">
        <v>70</v>
      </c>
      <c r="AV19" s="14" t="s">
        <v>70</v>
      </c>
      <c r="AW19" s="14" t="s">
        <v>70</v>
      </c>
      <c r="AX19" s="14" t="s">
        <v>70</v>
      </c>
      <c r="AY19" s="14" t="s">
        <v>70</v>
      </c>
      <c r="AZ19" s="14" t="s">
        <v>70</v>
      </c>
      <c r="BA19" s="14" t="s">
        <v>70</v>
      </c>
      <c r="BB19" s="14" t="s">
        <v>70</v>
      </c>
      <c r="BC19" s="14" t="s">
        <v>70</v>
      </c>
      <c r="BD19" s="14" t="s">
        <v>70</v>
      </c>
      <c r="BE19" s="14" t="s">
        <v>70</v>
      </c>
      <c r="BF19" s="14" t="s">
        <v>70</v>
      </c>
      <c r="BG19" s="14" t="s">
        <v>70</v>
      </c>
      <c r="BH19" s="14" t="s">
        <v>70</v>
      </c>
      <c r="BI19" s="14" t="s">
        <v>70</v>
      </c>
      <c r="BJ19" s="14" t="s">
        <v>70</v>
      </c>
      <c r="BK19" s="14" t="s">
        <v>70</v>
      </c>
      <c r="BL19" s="14" t="s">
        <v>70</v>
      </c>
      <c r="BM19" s="14" t="s">
        <v>70</v>
      </c>
      <c r="BN19" s="14" t="s">
        <v>70</v>
      </c>
      <c r="BO19" s="16" t="s">
        <v>71</v>
      </c>
      <c r="BP19" s="17">
        <v>7</v>
      </c>
    </row>
    <row r="20" spans="2:68" ht="13.5" thickBot="1" x14ac:dyDescent="0.25">
      <c r="B20" s="18" t="s">
        <v>91</v>
      </c>
      <c r="C20" s="19"/>
      <c r="D20" s="19">
        <f>SUM(D7:D19)</f>
        <v>0</v>
      </c>
      <c r="E20" s="19">
        <f>SUM(E7:E19)</f>
        <v>0</v>
      </c>
      <c r="F20" s="19">
        <f>1+1</f>
        <v>2</v>
      </c>
      <c r="G20" s="19">
        <f>1</f>
        <v>1</v>
      </c>
      <c r="H20" s="19">
        <f>SUM(H7:H19)</f>
        <v>0</v>
      </c>
      <c r="I20" s="19">
        <f>1+1+1+1</f>
        <v>4</v>
      </c>
      <c r="J20" s="19">
        <f>1+1</f>
        <v>2</v>
      </c>
      <c r="K20" s="19">
        <f>1+4+1+1</f>
        <v>7</v>
      </c>
      <c r="L20" s="19">
        <f>1+1</f>
        <v>2</v>
      </c>
      <c r="M20" s="19">
        <f>1+1+1+1</f>
        <v>4</v>
      </c>
      <c r="N20" s="19">
        <f>1+1</f>
        <v>2</v>
      </c>
      <c r="O20" s="19">
        <f>1+1+1+2+1+1</f>
        <v>7</v>
      </c>
      <c r="P20" s="19">
        <f>1+1+1+1</f>
        <v>4</v>
      </c>
      <c r="Q20" s="19">
        <f>1</f>
        <v>1</v>
      </c>
      <c r="R20" s="19">
        <f>SUM(R7:R19)</f>
        <v>0</v>
      </c>
      <c r="S20" s="19">
        <f>SUM(S7:S19)</f>
        <v>0</v>
      </c>
      <c r="T20" s="19">
        <f>1+1+1</f>
        <v>3</v>
      </c>
      <c r="U20" s="19">
        <f>1+1+1+1+1</f>
        <v>5</v>
      </c>
      <c r="V20" s="19">
        <f>2+1+3+2+1+1</f>
        <v>10</v>
      </c>
      <c r="W20" s="19">
        <f>2+1+1+1+1</f>
        <v>6</v>
      </c>
      <c r="X20" s="19">
        <f>1+1</f>
        <v>2</v>
      </c>
      <c r="Y20" s="19">
        <f>1</f>
        <v>1</v>
      </c>
      <c r="Z20" s="19">
        <f>SUM(Z7:Z19)</f>
        <v>0</v>
      </c>
      <c r="AA20" s="19">
        <f>1+1+1+1</f>
        <v>4</v>
      </c>
      <c r="AB20" s="19">
        <f>2+1+1+1+1+1+1+1</f>
        <v>9</v>
      </c>
      <c r="AC20" s="19">
        <f>1+2+1+1</f>
        <v>5</v>
      </c>
      <c r="AD20" s="19">
        <f>1+1+1</f>
        <v>3</v>
      </c>
      <c r="AE20" s="19">
        <f>1+1+1+1</f>
        <v>4</v>
      </c>
      <c r="AF20" s="19">
        <f>1+1</f>
        <v>2</v>
      </c>
      <c r="AG20" s="19">
        <f>1</f>
        <v>1</v>
      </c>
      <c r="AH20" s="19">
        <f>2</f>
        <v>2</v>
      </c>
      <c r="AI20" s="19">
        <f>1+1+1+1</f>
        <v>4</v>
      </c>
      <c r="AJ20" s="19">
        <f>1+1+1+1+1+1+1</f>
        <v>7</v>
      </c>
      <c r="AK20" s="19">
        <f>SUM(AK7:AK19)</f>
        <v>0</v>
      </c>
      <c r="AL20" s="19">
        <f>1+1+1</f>
        <v>3</v>
      </c>
      <c r="AM20" s="19">
        <f>1+1</f>
        <v>2</v>
      </c>
      <c r="AN20" s="19">
        <f>1+1+1+1+1</f>
        <v>5</v>
      </c>
      <c r="AO20" s="19">
        <f>1+2+1+1</f>
        <v>5</v>
      </c>
      <c r="AP20" s="19">
        <f>1+7+3+1+1</f>
        <v>13</v>
      </c>
      <c r="AQ20" s="19">
        <f>2+1+1+1+1</f>
        <v>6</v>
      </c>
      <c r="AR20" s="19">
        <f>1+1+1</f>
        <v>3</v>
      </c>
      <c r="AS20" s="19">
        <f>2+1+1+1+6+4+2+1</f>
        <v>18</v>
      </c>
      <c r="AT20" s="19">
        <f>1+1+2+1+2+3+1+1</f>
        <v>12</v>
      </c>
      <c r="AU20" s="19">
        <f>1</f>
        <v>1</v>
      </c>
      <c r="AV20" s="19">
        <f>1+1+1+1</f>
        <v>4</v>
      </c>
      <c r="AW20" s="19">
        <f>2</f>
        <v>2</v>
      </c>
      <c r="AX20" s="19">
        <f>1+1</f>
        <v>2</v>
      </c>
      <c r="AY20" s="19">
        <f>1+2</f>
        <v>3</v>
      </c>
      <c r="AZ20" s="19">
        <f>1+2</f>
        <v>3</v>
      </c>
      <c r="BA20" s="19">
        <f>SUM(BA7:BA19)</f>
        <v>0</v>
      </c>
      <c r="BB20" s="19">
        <f>1</f>
        <v>1</v>
      </c>
      <c r="BC20" s="19">
        <f>1+1+1+1</f>
        <v>4</v>
      </c>
      <c r="BD20" s="19">
        <f>1+1+1+1</f>
        <v>4</v>
      </c>
      <c r="BE20" s="19">
        <f>1+1+1+1</f>
        <v>4</v>
      </c>
      <c r="BF20" s="19">
        <f>SUM(BF7:BF19)</f>
        <v>0</v>
      </c>
      <c r="BG20" s="19">
        <f>1</f>
        <v>1</v>
      </c>
      <c r="BH20" s="19">
        <f>1+1+1+1</f>
        <v>4</v>
      </c>
      <c r="BI20" s="19">
        <f>1+1+1+1</f>
        <v>4</v>
      </c>
      <c r="BJ20" s="19">
        <f>1+1+1+1</f>
        <v>4</v>
      </c>
      <c r="BK20" s="19">
        <f>1+1</f>
        <v>2</v>
      </c>
      <c r="BL20" s="19">
        <f>SUM(BL7:BL19)</f>
        <v>0</v>
      </c>
      <c r="BM20" s="19">
        <f>1</f>
        <v>1</v>
      </c>
      <c r="BN20" s="19">
        <f>SUM(BN7:BN19)</f>
        <v>0</v>
      </c>
      <c r="BO20" s="19">
        <f>1+1+1+1+1+4+3+2+1</f>
        <v>15</v>
      </c>
      <c r="BP20" s="20">
        <f>SUM(BP7:BP19)</f>
        <v>230</v>
      </c>
    </row>
    <row r="22" spans="2:68" x14ac:dyDescent="0.2">
      <c r="B22" t="s">
        <v>96</v>
      </c>
      <c r="D22" s="7"/>
      <c r="E22" s="22"/>
      <c r="F22" s="24" t="s">
        <v>90</v>
      </c>
      <c r="G22" s="26" t="s">
        <v>90</v>
      </c>
      <c r="H22" s="28"/>
      <c r="I22" s="30" t="s">
        <v>90</v>
      </c>
      <c r="J22" s="32" t="s">
        <v>90</v>
      </c>
      <c r="K22" s="34" t="s">
        <v>90</v>
      </c>
      <c r="L22" s="36" t="s">
        <v>90</v>
      </c>
      <c r="M22" s="38" t="s">
        <v>90</v>
      </c>
      <c r="N22" s="40" t="s">
        <v>90</v>
      </c>
      <c r="O22" s="42" t="s">
        <v>90</v>
      </c>
      <c r="P22" s="44" t="s">
        <v>90</v>
      </c>
      <c r="Q22" s="46" t="s">
        <v>90</v>
      </c>
      <c r="R22" s="48"/>
      <c r="S22" s="50"/>
      <c r="T22" s="52" t="s">
        <v>90</v>
      </c>
      <c r="U22" s="54" t="s">
        <v>90</v>
      </c>
      <c r="V22" s="56" t="s">
        <v>90</v>
      </c>
      <c r="W22" s="58" t="s">
        <v>90</v>
      </c>
      <c r="X22" s="60" t="s">
        <v>90</v>
      </c>
      <c r="Y22" s="62" t="s">
        <v>90</v>
      </c>
      <c r="Z22" s="64"/>
      <c r="AA22" s="66" t="s">
        <v>90</v>
      </c>
      <c r="AB22" s="68" t="s">
        <v>90</v>
      </c>
      <c r="AC22" s="70" t="s">
        <v>90</v>
      </c>
      <c r="AD22" s="72" t="s">
        <v>90</v>
      </c>
      <c r="AE22" s="74" t="s">
        <v>90</v>
      </c>
      <c r="AF22" s="76" t="s">
        <v>90</v>
      </c>
      <c r="AG22" s="78" t="s">
        <v>90</v>
      </c>
      <c r="AH22" s="80" t="s">
        <v>90</v>
      </c>
      <c r="AI22" s="82" t="s">
        <v>90</v>
      </c>
      <c r="AJ22" s="84" t="s">
        <v>90</v>
      </c>
      <c r="AK22" s="86"/>
      <c r="AL22" s="88" t="s">
        <v>90</v>
      </c>
      <c r="AM22" s="90" t="s">
        <v>90</v>
      </c>
      <c r="AN22" s="92" t="s">
        <v>90</v>
      </c>
      <c r="AO22" s="94" t="s">
        <v>90</v>
      </c>
      <c r="AP22" s="96" t="s">
        <v>90</v>
      </c>
      <c r="AQ22" s="98" t="s">
        <v>90</v>
      </c>
      <c r="AR22" s="100" t="s">
        <v>90</v>
      </c>
      <c r="AS22" s="102" t="s">
        <v>90</v>
      </c>
      <c r="AT22" s="104" t="s">
        <v>90</v>
      </c>
      <c r="AU22" s="106" t="s">
        <v>90</v>
      </c>
      <c r="AV22" s="108" t="s">
        <v>90</v>
      </c>
      <c r="AW22" s="110" t="s">
        <v>90</v>
      </c>
      <c r="AX22" s="112" t="s">
        <v>90</v>
      </c>
      <c r="AY22" s="114" t="s">
        <v>90</v>
      </c>
      <c r="AZ22" s="116" t="s">
        <v>90</v>
      </c>
      <c r="BA22" s="118"/>
      <c r="BB22" s="120" t="s">
        <v>90</v>
      </c>
      <c r="BC22" s="122" t="s">
        <v>90</v>
      </c>
      <c r="BD22" s="124" t="s">
        <v>90</v>
      </c>
      <c r="BE22" s="123" t="s">
        <v>90</v>
      </c>
      <c r="BF22" s="126"/>
      <c r="BG22" s="128" t="s">
        <v>90</v>
      </c>
      <c r="BH22" s="130" t="s">
        <v>90</v>
      </c>
      <c r="BI22" s="132" t="s">
        <v>90</v>
      </c>
      <c r="BJ22" s="134" t="s">
        <v>90</v>
      </c>
      <c r="BK22" s="136" t="s">
        <v>90</v>
      </c>
      <c r="BL22" s="138"/>
      <c r="BM22" s="140" t="s">
        <v>90</v>
      </c>
      <c r="BN22" s="142"/>
      <c r="BO22" s="144" t="s">
        <v>90</v>
      </c>
    </row>
    <row r="23" spans="2:68" x14ac:dyDescent="0.2">
      <c r="B23" t="s">
        <v>98</v>
      </c>
      <c r="E23" s="21"/>
      <c r="F23" s="23" t="s">
        <v>92</v>
      </c>
      <c r="G23" s="25" t="s">
        <v>92</v>
      </c>
      <c r="H23" s="27"/>
      <c r="I23" s="29" t="s">
        <v>92</v>
      </c>
      <c r="J23" s="31" t="s">
        <v>92</v>
      </c>
      <c r="K23" s="33" t="s">
        <v>92</v>
      </c>
      <c r="L23" s="35" t="s">
        <v>93</v>
      </c>
      <c r="M23" s="37" t="s">
        <v>92</v>
      </c>
      <c r="N23" s="39" t="s">
        <v>92</v>
      </c>
      <c r="O23" s="41" t="s">
        <v>92</v>
      </c>
      <c r="P23" s="43" t="s">
        <v>92</v>
      </c>
      <c r="Q23" s="45" t="s">
        <v>92</v>
      </c>
      <c r="R23" s="47"/>
      <c r="S23" s="49"/>
      <c r="T23" s="51" t="s">
        <v>92</v>
      </c>
      <c r="U23" s="53" t="s">
        <v>92</v>
      </c>
      <c r="V23" s="55" t="s">
        <v>92</v>
      </c>
      <c r="W23" s="57" t="s">
        <v>92</v>
      </c>
      <c r="X23" s="59" t="s">
        <v>92</v>
      </c>
      <c r="Y23" s="61" t="s">
        <v>92</v>
      </c>
      <c r="Z23" s="63"/>
      <c r="AA23" s="65" t="s">
        <v>92</v>
      </c>
      <c r="AB23" s="67" t="s">
        <v>92</v>
      </c>
      <c r="AC23" s="69" t="s">
        <v>92</v>
      </c>
      <c r="AD23" s="71" t="s">
        <v>92</v>
      </c>
      <c r="AE23" s="73" t="s">
        <v>92</v>
      </c>
      <c r="AF23" s="75" t="s">
        <v>92</v>
      </c>
      <c r="AG23" s="77" t="s">
        <v>92</v>
      </c>
      <c r="AH23" s="79" t="s">
        <v>92</v>
      </c>
      <c r="AI23" s="81" t="s">
        <v>92</v>
      </c>
      <c r="AJ23" s="83" t="s">
        <v>92</v>
      </c>
      <c r="AK23" s="85"/>
      <c r="AL23" s="87" t="s">
        <v>93</v>
      </c>
      <c r="AM23" s="89" t="s">
        <v>92</v>
      </c>
      <c r="AN23" s="91" t="s">
        <v>92</v>
      </c>
      <c r="AO23" s="93" t="s">
        <v>92</v>
      </c>
      <c r="AP23" s="95" t="s">
        <v>92</v>
      </c>
      <c r="AQ23" s="97" t="s">
        <v>92</v>
      </c>
      <c r="AR23" s="99" t="s">
        <v>92</v>
      </c>
      <c r="AS23" s="101" t="s">
        <v>92</v>
      </c>
      <c r="AT23" s="103" t="s">
        <v>92</v>
      </c>
      <c r="AU23" s="105" t="s">
        <v>92</v>
      </c>
      <c r="AV23" s="107" t="s">
        <v>92</v>
      </c>
      <c r="AW23" s="109" t="s">
        <v>92</v>
      </c>
      <c r="AX23" s="111" t="s">
        <v>92</v>
      </c>
      <c r="AY23" s="113" t="s">
        <v>92</v>
      </c>
      <c r="AZ23" s="115" t="s">
        <v>92</v>
      </c>
      <c r="BA23" s="117"/>
      <c r="BB23" s="119" t="s">
        <v>92</v>
      </c>
      <c r="BC23" s="121" t="s">
        <v>92</v>
      </c>
      <c r="BD23" s="123" t="s">
        <v>92</v>
      </c>
      <c r="BE23" s="123" t="s">
        <v>92</v>
      </c>
      <c r="BF23" s="125"/>
      <c r="BG23" s="127" t="s">
        <v>92</v>
      </c>
      <c r="BH23" s="129" t="s">
        <v>92</v>
      </c>
      <c r="BI23" s="131" t="s">
        <v>92</v>
      </c>
      <c r="BJ23" s="133" t="s">
        <v>93</v>
      </c>
      <c r="BK23" s="135" t="s">
        <v>92</v>
      </c>
      <c r="BL23" s="137"/>
      <c r="BM23" s="139" t="s">
        <v>92</v>
      </c>
      <c r="BN23" s="141"/>
      <c r="BO23" s="143" t="s">
        <v>92</v>
      </c>
    </row>
    <row r="24" spans="2:68" x14ac:dyDescent="0.2">
      <c r="B24" s="145" t="s">
        <v>97</v>
      </c>
      <c r="E24" s="21"/>
      <c r="F24" s="23"/>
      <c r="G24" s="25"/>
      <c r="H24" s="27"/>
      <c r="I24" s="29"/>
      <c r="J24" s="31"/>
      <c r="K24" s="33"/>
      <c r="L24" s="35" t="s">
        <v>94</v>
      </c>
      <c r="M24" s="37"/>
      <c r="N24" s="39"/>
      <c r="O24" s="41"/>
      <c r="P24" s="43"/>
      <c r="Q24" s="45"/>
      <c r="R24" s="47"/>
      <c r="S24" s="49"/>
      <c r="T24" s="51"/>
      <c r="U24" s="53"/>
      <c r="V24" s="55"/>
      <c r="W24" s="57"/>
      <c r="X24" s="59"/>
      <c r="Y24" s="61"/>
      <c r="Z24" s="63"/>
      <c r="AA24" s="65"/>
      <c r="AB24" s="67"/>
      <c r="AC24" s="69"/>
      <c r="AD24" s="71"/>
      <c r="AE24" s="73"/>
      <c r="AF24" s="75"/>
      <c r="AG24" s="77"/>
      <c r="AH24" s="79"/>
      <c r="AI24" s="81"/>
      <c r="AJ24" s="83" t="s">
        <v>95</v>
      </c>
      <c r="AK24" s="85"/>
      <c r="AL24" s="87" t="s">
        <v>94</v>
      </c>
      <c r="AM24" s="89"/>
      <c r="AN24" s="91"/>
      <c r="AO24" s="93"/>
      <c r="AP24" s="95"/>
      <c r="AQ24" s="97"/>
      <c r="AR24" s="99"/>
      <c r="AS24" s="101"/>
      <c r="AT24" s="103"/>
      <c r="AU24" s="105"/>
      <c r="AV24" s="107"/>
      <c r="AW24" s="109"/>
      <c r="AX24" s="111"/>
      <c r="AY24" s="113"/>
      <c r="AZ24" s="115"/>
      <c r="BA24" s="117"/>
      <c r="BB24" s="119"/>
      <c r="BC24" s="121"/>
      <c r="BD24" s="123"/>
      <c r="BE24" s="123"/>
      <c r="BF24" s="125"/>
      <c r="BG24" s="127"/>
      <c r="BH24" s="129"/>
      <c r="BI24" s="131"/>
      <c r="BJ24" s="133" t="s">
        <v>94</v>
      </c>
      <c r="BK24" s="135"/>
      <c r="BL24" s="137"/>
      <c r="BM24" s="139"/>
      <c r="BN24" s="141"/>
      <c r="BO24" s="143"/>
    </row>
    <row r="27" spans="2:68" x14ac:dyDescent="0.2">
      <c r="B27" s="145"/>
    </row>
  </sheetData>
  <mergeCells count="3">
    <mergeCell ref="B5:C5"/>
    <mergeCell ref="B6:C6"/>
    <mergeCell ref="B7:B19"/>
  </mergeCells>
  <hyperlinks>
    <hyperlink ref="B24" r:id="rId1"/>
  </hyperlinks>
  <pageMargins left="0.78740157499999996" right="0.78740157499999996" top="0.984251969" bottom="0.984251969" header="0.5" footer="0.5"/>
  <pageSetup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workbookViewId="0">
      <selection activeCell="A22" sqref="A22"/>
    </sheetView>
  </sheetViews>
  <sheetFormatPr defaultRowHeight="12.75" x14ac:dyDescent="0.2"/>
  <cols>
    <col min="1" max="1" width="23.28515625" customWidth="1"/>
    <col min="2" max="2" width="21.42578125" customWidth="1"/>
    <col min="3" max="3" width="23.28515625" customWidth="1"/>
    <col min="4" max="4" width="6.5703125" customWidth="1"/>
    <col min="5" max="5" width="23.28515625" customWidth="1"/>
    <col min="6" max="6" width="6.5703125" customWidth="1"/>
    <col min="8" max="8" width="22.5703125" bestFit="1" customWidth="1"/>
    <col min="9" max="9" width="18.28515625" customWidth="1"/>
    <col min="10" max="10" width="18.5703125" customWidth="1"/>
    <col min="12" max="12" width="30.85546875" customWidth="1"/>
    <col min="13" max="13" width="65.85546875" bestFit="1" customWidth="1"/>
    <col min="15" max="15" width="24.7109375" customWidth="1"/>
    <col min="16" max="16" width="29" customWidth="1"/>
    <col min="17" max="17" width="24.85546875" customWidth="1"/>
    <col min="18" max="18" width="19.140625" customWidth="1"/>
  </cols>
  <sheetData>
    <row r="1" spans="1:18" ht="56.25" customHeight="1" x14ac:dyDescent="0.2">
      <c r="A1" s="151" t="s">
        <v>101</v>
      </c>
      <c r="B1" s="151" t="s">
        <v>102</v>
      </c>
      <c r="C1" s="151" t="s">
        <v>101</v>
      </c>
      <c r="D1" s="151" t="s">
        <v>102</v>
      </c>
      <c r="E1" s="151" t="s">
        <v>101</v>
      </c>
      <c r="F1" s="151" t="s">
        <v>102</v>
      </c>
      <c r="H1" s="160" t="s">
        <v>148</v>
      </c>
      <c r="I1" s="160" t="s">
        <v>149</v>
      </c>
      <c r="J1" s="160" t="s">
        <v>150</v>
      </c>
      <c r="L1" s="160" t="s">
        <v>166</v>
      </c>
      <c r="M1" s="160" t="s">
        <v>167</v>
      </c>
      <c r="O1" s="179" t="s">
        <v>204</v>
      </c>
      <c r="P1" s="179" t="s">
        <v>205</v>
      </c>
      <c r="Q1" s="179" t="s">
        <v>206</v>
      </c>
      <c r="R1" s="179" t="s">
        <v>207</v>
      </c>
    </row>
    <row r="2" spans="1:18" ht="30" x14ac:dyDescent="0.2">
      <c r="A2" s="152" t="s">
        <v>103</v>
      </c>
      <c r="B2" s="159">
        <v>35</v>
      </c>
      <c r="C2" s="156" t="s">
        <v>104</v>
      </c>
      <c r="D2" s="159">
        <v>1</v>
      </c>
      <c r="E2" s="154" t="s">
        <v>105</v>
      </c>
      <c r="F2" s="159">
        <v>3</v>
      </c>
      <c r="H2" s="170" t="s">
        <v>151</v>
      </c>
      <c r="I2" s="161" t="s">
        <v>152</v>
      </c>
      <c r="J2" s="170" t="s">
        <v>154</v>
      </c>
      <c r="L2" s="161" t="s">
        <v>168</v>
      </c>
      <c r="M2" s="171"/>
      <c r="O2" s="180">
        <v>3</v>
      </c>
      <c r="P2" s="180">
        <v>41</v>
      </c>
      <c r="Q2" s="180">
        <v>1</v>
      </c>
      <c r="R2" s="180">
        <v>1</v>
      </c>
    </row>
    <row r="3" spans="1:18" ht="15" x14ac:dyDescent="0.2">
      <c r="A3" s="173" t="s">
        <v>106</v>
      </c>
      <c r="B3" s="174">
        <v>2</v>
      </c>
      <c r="C3" s="156" t="s">
        <v>107</v>
      </c>
      <c r="D3" s="175">
        <v>24</v>
      </c>
      <c r="E3" s="154" t="s">
        <v>109</v>
      </c>
      <c r="F3" s="176">
        <v>2</v>
      </c>
      <c r="H3" s="170"/>
      <c r="I3" s="161" t="s">
        <v>153</v>
      </c>
      <c r="J3" s="170"/>
      <c r="L3" s="161" t="s">
        <v>169</v>
      </c>
      <c r="M3" s="171"/>
    </row>
    <row r="4" spans="1:18" ht="45" x14ac:dyDescent="0.2">
      <c r="A4" s="173"/>
      <c r="B4" s="174"/>
      <c r="C4" s="157" t="s">
        <v>108</v>
      </c>
      <c r="D4" s="175"/>
      <c r="E4" s="158" t="s">
        <v>110</v>
      </c>
      <c r="F4" s="176"/>
      <c r="H4" s="170" t="s">
        <v>155</v>
      </c>
      <c r="I4" s="161" t="s">
        <v>156</v>
      </c>
      <c r="J4" s="170" t="s">
        <v>158</v>
      </c>
      <c r="L4" s="161" t="s">
        <v>158</v>
      </c>
      <c r="M4" s="171"/>
    </row>
    <row r="5" spans="1:18" ht="15" x14ac:dyDescent="0.2">
      <c r="A5" s="173" t="s">
        <v>111</v>
      </c>
      <c r="B5" s="177">
        <v>1</v>
      </c>
      <c r="C5" s="178" t="s">
        <v>112</v>
      </c>
      <c r="D5" s="174">
        <v>2</v>
      </c>
      <c r="E5" s="154" t="s">
        <v>113</v>
      </c>
      <c r="F5" s="176">
        <v>16</v>
      </c>
      <c r="H5" s="170"/>
      <c r="I5" s="161" t="s">
        <v>157</v>
      </c>
      <c r="J5" s="170"/>
      <c r="L5" s="161" t="s">
        <v>170</v>
      </c>
      <c r="M5" s="171"/>
    </row>
    <row r="6" spans="1:18" ht="15" x14ac:dyDescent="0.2">
      <c r="A6" s="173"/>
      <c r="B6" s="177"/>
      <c r="C6" s="173"/>
      <c r="D6" s="174"/>
      <c r="E6" s="155" t="s">
        <v>114</v>
      </c>
      <c r="F6" s="176"/>
      <c r="H6" s="170" t="s">
        <v>159</v>
      </c>
      <c r="I6" s="161" t="s">
        <v>160</v>
      </c>
      <c r="J6" s="170" t="s">
        <v>162</v>
      </c>
      <c r="L6" s="161" t="s">
        <v>171</v>
      </c>
      <c r="M6" s="171"/>
    </row>
    <row r="7" spans="1:18" ht="15" x14ac:dyDescent="0.2">
      <c r="A7" s="152" t="s">
        <v>115</v>
      </c>
      <c r="B7" s="159">
        <v>13</v>
      </c>
      <c r="C7" s="152" t="s">
        <v>116</v>
      </c>
      <c r="D7" s="159">
        <v>1</v>
      </c>
      <c r="E7" s="155" t="s">
        <v>117</v>
      </c>
      <c r="F7" s="159">
        <v>1</v>
      </c>
      <c r="H7" s="170"/>
      <c r="I7" s="161" t="s">
        <v>161</v>
      </c>
      <c r="J7" s="170"/>
      <c r="L7" s="161" t="s">
        <v>172</v>
      </c>
      <c r="M7" s="171"/>
    </row>
    <row r="8" spans="1:18" ht="30" x14ac:dyDescent="0.2">
      <c r="A8" s="152" t="s">
        <v>118</v>
      </c>
      <c r="B8" s="159">
        <v>1</v>
      </c>
      <c r="C8" s="152" t="s">
        <v>119</v>
      </c>
      <c r="D8" s="159">
        <v>3</v>
      </c>
      <c r="E8" s="153" t="s">
        <v>120</v>
      </c>
      <c r="F8" s="159">
        <v>1</v>
      </c>
      <c r="H8" s="161" t="s">
        <v>163</v>
      </c>
      <c r="I8" s="161" t="s">
        <v>164</v>
      </c>
      <c r="J8" s="161" t="s">
        <v>165</v>
      </c>
      <c r="L8" s="161" t="s">
        <v>173</v>
      </c>
      <c r="M8" s="172" t="s">
        <v>176</v>
      </c>
    </row>
    <row r="9" spans="1:18" ht="15" x14ac:dyDescent="0.2">
      <c r="A9" s="152" t="s">
        <v>121</v>
      </c>
      <c r="B9" s="159">
        <v>1</v>
      </c>
      <c r="C9" s="152" t="s">
        <v>122</v>
      </c>
      <c r="D9" s="159">
        <v>2</v>
      </c>
      <c r="E9" s="153" t="s">
        <v>123</v>
      </c>
      <c r="F9" s="159">
        <v>3</v>
      </c>
      <c r="L9" s="161" t="s">
        <v>174</v>
      </c>
      <c r="M9" s="172"/>
    </row>
    <row r="10" spans="1:18" ht="15" x14ac:dyDescent="0.2">
      <c r="A10" s="152" t="s">
        <v>124</v>
      </c>
      <c r="B10" s="159">
        <v>1</v>
      </c>
      <c r="C10" s="152" t="s">
        <v>125</v>
      </c>
      <c r="D10" s="159">
        <v>1</v>
      </c>
      <c r="E10" s="153" t="s">
        <v>126</v>
      </c>
      <c r="F10" s="159">
        <v>2</v>
      </c>
      <c r="L10" s="161" t="s">
        <v>175</v>
      </c>
      <c r="M10" s="172"/>
    </row>
    <row r="11" spans="1:18" ht="15" x14ac:dyDescent="0.2">
      <c r="A11" s="152" t="s">
        <v>127</v>
      </c>
      <c r="B11" s="159">
        <v>11</v>
      </c>
      <c r="C11" s="152" t="s">
        <v>128</v>
      </c>
      <c r="D11" s="159">
        <v>2</v>
      </c>
      <c r="E11" s="153" t="s">
        <v>129</v>
      </c>
      <c r="F11" s="159">
        <v>1</v>
      </c>
      <c r="L11" s="161" t="s">
        <v>177</v>
      </c>
      <c r="M11" s="172" t="s">
        <v>178</v>
      </c>
    </row>
    <row r="12" spans="1:18" ht="15" x14ac:dyDescent="0.2">
      <c r="A12" s="152" t="s">
        <v>130</v>
      </c>
      <c r="B12" s="159">
        <v>18</v>
      </c>
      <c r="C12" s="152" t="s">
        <v>131</v>
      </c>
      <c r="D12" s="159">
        <v>3</v>
      </c>
      <c r="E12" s="153" t="s">
        <v>132</v>
      </c>
      <c r="F12" s="159">
        <v>9</v>
      </c>
      <c r="L12" s="161" t="s">
        <v>174</v>
      </c>
      <c r="M12" s="172"/>
    </row>
    <row r="13" spans="1:18" ht="15" x14ac:dyDescent="0.2">
      <c r="A13" s="152" t="s">
        <v>133</v>
      </c>
      <c r="B13" s="159">
        <v>12</v>
      </c>
      <c r="C13" s="152" t="s">
        <v>134</v>
      </c>
      <c r="D13" s="159">
        <v>8</v>
      </c>
      <c r="E13" s="153" t="s">
        <v>135</v>
      </c>
      <c r="F13" s="159">
        <v>3</v>
      </c>
      <c r="L13" s="161" t="s">
        <v>179</v>
      </c>
      <c r="M13" s="153" t="s">
        <v>180</v>
      </c>
    </row>
    <row r="14" spans="1:18" ht="15" x14ac:dyDescent="0.2">
      <c r="A14" s="152" t="s">
        <v>136</v>
      </c>
      <c r="B14" s="159">
        <v>6</v>
      </c>
      <c r="C14" s="152" t="s">
        <v>137</v>
      </c>
      <c r="D14" s="159">
        <v>1</v>
      </c>
      <c r="E14" s="153" t="s">
        <v>138</v>
      </c>
      <c r="F14" s="159">
        <v>1</v>
      </c>
      <c r="L14" s="161" t="s">
        <v>181</v>
      </c>
      <c r="M14" s="172" t="s">
        <v>185</v>
      </c>
    </row>
    <row r="15" spans="1:18" ht="15" x14ac:dyDescent="0.2">
      <c r="A15" s="152" t="s">
        <v>139</v>
      </c>
      <c r="B15" s="159">
        <v>39</v>
      </c>
      <c r="C15" s="152" t="s">
        <v>140</v>
      </c>
      <c r="D15" s="159">
        <v>1</v>
      </c>
      <c r="E15" s="153" t="s">
        <v>141</v>
      </c>
      <c r="F15" s="159">
        <v>15</v>
      </c>
      <c r="L15" s="161" t="s">
        <v>182</v>
      </c>
      <c r="M15" s="172"/>
    </row>
    <row r="16" spans="1:18" ht="15" x14ac:dyDescent="0.2">
      <c r="A16" s="152" t="s">
        <v>142</v>
      </c>
      <c r="B16" s="159">
        <v>1</v>
      </c>
      <c r="C16" s="152" t="s">
        <v>143</v>
      </c>
      <c r="D16" s="159">
        <v>9</v>
      </c>
      <c r="E16" s="153" t="s">
        <v>144</v>
      </c>
      <c r="F16" s="159">
        <v>1</v>
      </c>
      <c r="L16" s="161" t="s">
        <v>183</v>
      </c>
      <c r="M16" s="172"/>
    </row>
    <row r="17" spans="1:13" ht="15" x14ac:dyDescent="0.2">
      <c r="A17" s="152" t="s">
        <v>145</v>
      </c>
      <c r="B17" s="159">
        <v>1</v>
      </c>
      <c r="C17" s="152" t="s">
        <v>146</v>
      </c>
      <c r="D17" s="159">
        <v>1</v>
      </c>
      <c r="E17" s="153" t="s">
        <v>147</v>
      </c>
      <c r="F17" s="159">
        <v>8</v>
      </c>
      <c r="L17" s="161" t="s">
        <v>184</v>
      </c>
      <c r="M17" s="172"/>
    </row>
    <row r="18" spans="1:13" ht="31.5" customHeight="1" x14ac:dyDescent="0.2">
      <c r="L18" s="161" t="s">
        <v>186</v>
      </c>
      <c r="M18" s="161" t="s">
        <v>189</v>
      </c>
    </row>
    <row r="19" spans="1:13" ht="15" x14ac:dyDescent="0.2">
      <c r="A19" s="143" t="s">
        <v>100</v>
      </c>
      <c r="L19" s="161" t="s">
        <v>187</v>
      </c>
      <c r="M19" s="161" t="s">
        <v>190</v>
      </c>
    </row>
    <row r="20" spans="1:13" ht="15" x14ac:dyDescent="0.2">
      <c r="A20" s="145" t="s">
        <v>99</v>
      </c>
      <c r="L20" s="161" t="s">
        <v>188</v>
      </c>
      <c r="M20" s="162"/>
    </row>
    <row r="21" spans="1:13" ht="30" x14ac:dyDescent="0.2">
      <c r="L21" s="161" t="s">
        <v>191</v>
      </c>
      <c r="M21" s="161" t="s">
        <v>194</v>
      </c>
    </row>
    <row r="22" spans="1:13" ht="15" x14ac:dyDescent="0.2">
      <c r="L22" s="161" t="s">
        <v>192</v>
      </c>
      <c r="M22" s="161" t="s">
        <v>195</v>
      </c>
    </row>
    <row r="23" spans="1:13" ht="15" x14ac:dyDescent="0.2">
      <c r="L23" s="161" t="s">
        <v>193</v>
      </c>
      <c r="M23" s="163"/>
    </row>
    <row r="24" spans="1:13" ht="15" x14ac:dyDescent="0.2">
      <c r="L24" s="161"/>
      <c r="M24" s="163"/>
    </row>
    <row r="25" spans="1:13" ht="15" x14ac:dyDescent="0.2">
      <c r="L25" s="161" t="s">
        <v>196</v>
      </c>
      <c r="M25" s="170" t="s">
        <v>199</v>
      </c>
    </row>
    <row r="26" spans="1:13" ht="15" x14ac:dyDescent="0.2">
      <c r="L26" s="161" t="s">
        <v>197</v>
      </c>
      <c r="M26" s="170"/>
    </row>
    <row r="27" spans="1:13" ht="15" x14ac:dyDescent="0.2">
      <c r="L27" s="161" t="s">
        <v>198</v>
      </c>
      <c r="M27" s="170"/>
    </row>
    <row r="28" spans="1:13" ht="15" x14ac:dyDescent="0.2">
      <c r="L28" s="161" t="s">
        <v>200</v>
      </c>
      <c r="M28" s="170" t="s">
        <v>203</v>
      </c>
    </row>
    <row r="29" spans="1:13" ht="15" x14ac:dyDescent="0.2">
      <c r="L29" s="161" t="s">
        <v>201</v>
      </c>
      <c r="M29" s="170"/>
    </row>
    <row r="30" spans="1:13" ht="15" x14ac:dyDescent="0.2">
      <c r="L30" s="161" t="s">
        <v>169</v>
      </c>
      <c r="M30" s="170"/>
    </row>
    <row r="31" spans="1:13" ht="15" x14ac:dyDescent="0.2">
      <c r="L31" s="161" t="s">
        <v>202</v>
      </c>
      <c r="M31" s="170"/>
    </row>
    <row r="38" ht="104.25" customHeight="1" x14ac:dyDescent="0.2"/>
    <row r="41" ht="59.25" customHeight="1" x14ac:dyDescent="0.2"/>
    <row r="44" ht="74.25" customHeight="1" x14ac:dyDescent="0.2"/>
    <row r="55" ht="29.25" customHeight="1" x14ac:dyDescent="0.2"/>
  </sheetData>
  <mergeCells count="22">
    <mergeCell ref="A3:A4"/>
    <mergeCell ref="B3:B4"/>
    <mergeCell ref="D3:D4"/>
    <mergeCell ref="F3:F4"/>
    <mergeCell ref="A5:A6"/>
    <mergeCell ref="B5:B6"/>
    <mergeCell ref="C5:C6"/>
    <mergeCell ref="D5:D6"/>
    <mergeCell ref="F5:F6"/>
    <mergeCell ref="H2:H3"/>
    <mergeCell ref="J2:J3"/>
    <mergeCell ref="H4:H5"/>
    <mergeCell ref="J4:J5"/>
    <mergeCell ref="H6:H7"/>
    <mergeCell ref="J6:J7"/>
    <mergeCell ref="M25:M27"/>
    <mergeCell ref="M28:M31"/>
    <mergeCell ref="M2:M4"/>
    <mergeCell ref="M5:M7"/>
    <mergeCell ref="M8:M10"/>
    <mergeCell ref="M11:M12"/>
    <mergeCell ref="M14:M17"/>
  </mergeCells>
  <hyperlinks>
    <hyperlink ref="A20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Kulturní zařízení</vt:lpstr>
      <vt:lpstr>Přehled kulturních památek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Kurz_PC</cp:lastModifiedBy>
  <dcterms:created xsi:type="dcterms:W3CDTF">2014-06-27T14:44:08Z</dcterms:created>
  <dcterms:modified xsi:type="dcterms:W3CDTF">2015-11-23T09:48:02Z</dcterms:modified>
</cp:coreProperties>
</file>